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4236" windowWidth="15336" windowHeight="4272" activeTab="0"/>
  </bookViews>
  <sheets>
    <sheet name=" Form B - Prices" sheetId="1" r:id="rId1"/>
  </sheets>
  <definedNames>
    <definedName name="HEADER">' Form B - Prices'!#REF!</definedName>
    <definedName name="PAGE1OF13">' Form B - Prices'!#REF!</definedName>
    <definedName name="_xlnm.Print_Area" localSheetId="0">' Form B - Prices'!$B$1:$H$195</definedName>
    <definedName name="_xlnm.Print_Titles" localSheetId="0">' Form B - Prices'!$1:$5</definedName>
    <definedName name="_xlnm.Print_Titles">' Form B - Prices'!$B$4:$IV$4</definedName>
    <definedName name="TEMP">' Form B - Prices'!#REF!</definedName>
    <definedName name="TENDERNO.181-">' Form B - Prices'!#REF!</definedName>
    <definedName name="TENDERSUBMISSI">' Form B - Prices'!#REF!</definedName>
    <definedName name="TESTHEAD">' Form B - Prices'!#REF!</definedName>
    <definedName name="XEVERYTHING">' Form B - Prices'!$B$1:$IV$187</definedName>
    <definedName name="XITEMS">' Form B - Prices'!$B$6:$IV$187</definedName>
  </definedNames>
  <calcPr fullCalcOnLoad="1" fullPrecision="0"/>
</workbook>
</file>

<file path=xl/sharedStrings.xml><?xml version="1.0" encoding="utf-8"?>
<sst xmlns="http://schemas.openxmlformats.org/spreadsheetml/2006/main" count="754" uniqueCount="332">
  <si>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</si>
  <si>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</si>
  <si>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</si>
  <si>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</si>
  <si>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</si>
  <si>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</si>
  <si>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</si>
  <si>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</si>
  <si>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</si>
  <si>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</si>
  <si>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</si>
  <si>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</si>
  <si>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</si>
  <si>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</si>
  <si>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</si>
  <si>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</si>
  <si>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</si>
  <si>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</si>
  <si>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</si>
  <si>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CRACKING AND SEATING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</si>
  <si>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</si>
  <si>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</si>
  <si>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</si>
  <si>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</si>
  <si>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</si>
  <si>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</si>
  <si>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</si>
  <si>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</si>
  <si>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</si>
  <si>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</si>
  <si>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</si>
  <si>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</si>
  <si>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</si>
  <si>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</si>
  <si>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</si>
  <si>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</si>
  <si>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</si>
  <si>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</si>
  <si>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</si>
  <si>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</si>
  <si>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</si>
  <si>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</si>
  <si>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</si>
  <si>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</si>
  <si>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</si>
  <si>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</si>
  <si>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</si>
  <si>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</si>
  <si>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</si>
  <si>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</si>
  <si>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</si>
  <si>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</si>
  <si>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</si>
  <si>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</si>
  <si>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Sidewalk</t>
  </si>
  <si>
    <t>SD-228A</t>
  </si>
  <si>
    <t>m</t>
  </si>
  <si>
    <t>iii)</t>
  </si>
  <si>
    <t>Concrete Curb Renewal</t>
  </si>
  <si>
    <t>SD-203A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</si>
  <si>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</si>
  <si>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</si>
  <si>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</si>
  <si>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</si>
  <si>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</si>
  <si>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</si>
  <si>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</si>
  <si>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</si>
  <si>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</si>
  <si>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</si>
  <si>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</si>
  <si>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</si>
  <si>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</si>
  <si>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</si>
  <si>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51mm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</si>
  <si>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</si>
  <si>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</si>
  <si>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</si>
  <si>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</si>
  <si>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</si>
  <si>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</si>
  <si>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</si>
  <si>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</si>
  <si>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</si>
  <si>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</si>
  <si>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</si>
  <si>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</si>
  <si>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</si>
  <si>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</si>
  <si>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</si>
  <si>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</si>
  <si>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</si>
  <si>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</si>
  <si>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</si>
  <si>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</si>
  <si>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</si>
  <si>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</si>
  <si>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</si>
  <si>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</si>
  <si>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F009</t>
  </si>
  <si>
    <t>F010</t>
  </si>
  <si>
    <t>F011</t>
  </si>
  <si>
    <t>F018</t>
  </si>
  <si>
    <t>C.1</t>
  </si>
  <si>
    <t>C008</t>
  </si>
  <si>
    <t>C.2</t>
  </si>
  <si>
    <t>C026</t>
  </si>
  <si>
    <t>C.3</t>
  </si>
  <si>
    <t>C.4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</si>
  <si>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</si>
  <si>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</si>
  <si>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</si>
  <si>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</si>
  <si>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</si>
  <si>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</si>
  <si>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</si>
  <si>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</si>
  <si>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</si>
  <si>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</si>
  <si>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</si>
  <si>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</si>
  <si>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</si>
  <si>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</si>
  <si>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</si>
  <si>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</si>
  <si>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</si>
  <si>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CW 3110-R12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</si>
  <si>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</si>
  <si>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</si>
  <si>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</si>
  <si>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</si>
  <si>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</si>
  <si>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</si>
  <si>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</si>
  <si>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</si>
  <si>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A.9</t>
  </si>
  <si>
    <t xml:space="preserve">CW 3110-R12, E16 </t>
  </si>
  <si>
    <t>A.11</t>
  </si>
  <si>
    <t xml:space="preserve"> </t>
  </si>
  <si>
    <t>A022</t>
  </si>
  <si>
    <t>A.19</t>
  </si>
  <si>
    <t>Separation Geotextile Fabric</t>
  </si>
  <si>
    <t>CW 3130-R2</t>
  </si>
  <si>
    <t>A022A</t>
  </si>
  <si>
    <t>A.20</t>
  </si>
  <si>
    <t>Supply and Install Geogrid</t>
  </si>
  <si>
    <t>CW 3135</t>
  </si>
  <si>
    <t>CW 3310-R14</t>
  </si>
  <si>
    <t>Construction of 200 mm Concrete Pavement (Reinforced) Slip Form Paving</t>
  </si>
  <si>
    <t xml:space="preserve">CW 3230-R6
</t>
  </si>
  <si>
    <t>CW 3230-R6</t>
  </si>
  <si>
    <t xml:space="preserve">CW 3235-R7  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</si>
  <si>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</si>
  <si>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</si>
  <si>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</si>
  <si>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</si>
  <si>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</si>
  <si>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</si>
  <si>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</si>
  <si>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</si>
  <si>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</si>
  <si>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</si>
  <si>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B126r</t>
  </si>
  <si>
    <t>B.16</t>
  </si>
  <si>
    <t>Concrete Curb Removal</t>
  </si>
  <si>
    <t xml:space="preserve">CW 3240-R8 </t>
  </si>
  <si>
    <t>B127r</t>
  </si>
  <si>
    <t>B128r</t>
  </si>
  <si>
    <t>Modified Barrier  (Integral)</t>
  </si>
  <si>
    <t>B135i</t>
  </si>
  <si>
    <t>B.17</t>
  </si>
  <si>
    <t>Concrete Curb Installation</t>
  </si>
  <si>
    <t>B137i</t>
  </si>
  <si>
    <t>B139i</t>
  </si>
  <si>
    <t>SD-203B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</si>
  <si>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</si>
  <si>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</si>
  <si>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</si>
  <si>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</si>
  <si>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</si>
  <si>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</si>
  <si>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</si>
  <si>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</si>
  <si>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</si>
  <si>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</si>
  <si>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</si>
  <si>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Curb Ramp (10-15mm ht, Monolithic)</t>
  </si>
  <si>
    <t>SD-229A,B,C</t>
  </si>
  <si>
    <t>B.21</t>
  </si>
  <si>
    <t xml:space="preserve">CW 3410-R8 </t>
  </si>
  <si>
    <t>Type IA</t>
  </si>
  <si>
    <t>B200</t>
  </si>
  <si>
    <t>B.24</t>
  </si>
  <si>
    <t>Planing of Pavement</t>
  </si>
  <si>
    <t xml:space="preserve">CW 3450-R5 </t>
  </si>
  <si>
    <t>B201</t>
  </si>
  <si>
    <t>0 - 50 mm Depth (Asphalt)</t>
  </si>
  <si>
    <t>CW 2130-R11</t>
  </si>
  <si>
    <t>CW 3210-R7</t>
  </si>
  <si>
    <t>F004</t>
  </si>
  <si>
    <t>38mm</t>
  </si>
  <si>
    <t>CW 3510-R9</t>
  </si>
  <si>
    <t>G002</t>
  </si>
  <si>
    <t xml:space="preserve"> width &lt; 600mm</t>
  </si>
  <si>
    <t>B124</t>
  </si>
  <si>
    <t>Adjustment of Precast  Sidewalk Blocks</t>
  </si>
  <si>
    <t>B114rl</t>
  </si>
  <si>
    <t>B125</t>
  </si>
  <si>
    <t>B.14</t>
  </si>
  <si>
    <t>Supply of Precast  Sidewalk Blocks</t>
  </si>
  <si>
    <t>C.6</t>
  </si>
  <si>
    <t>CW 3330-R5</t>
  </si>
  <si>
    <t>B131r</t>
  </si>
  <si>
    <t>Lip Curb</t>
  </si>
  <si>
    <t>SD-202C</t>
  </si>
  <si>
    <t>B136i</t>
  </si>
  <si>
    <t>SD-205</t>
  </si>
  <si>
    <t>B214rl</t>
  </si>
  <si>
    <t>SD-229C,D</t>
  </si>
  <si>
    <t>CW 3250-R7</t>
  </si>
  <si>
    <t>SD-023</t>
  </si>
  <si>
    <t>E007D</t>
  </si>
  <si>
    <t>Remove and Replace Existing Catch Pit</t>
  </si>
  <si>
    <t>E007E</t>
  </si>
  <si>
    <t>B167rl</t>
  </si>
  <si>
    <t>B205</t>
  </si>
  <si>
    <t>B.25</t>
  </si>
  <si>
    <t>Moisture Barrier/Stress Absorption Geotextile Fabric</t>
  </si>
  <si>
    <t>E13</t>
  </si>
  <si>
    <t>B.26</t>
  </si>
  <si>
    <t>B207</t>
  </si>
  <si>
    <t>B.27</t>
  </si>
  <si>
    <t>Pavement Patching</t>
  </si>
  <si>
    <t>B208</t>
  </si>
  <si>
    <t>Crack and Seating Pavement</t>
  </si>
  <si>
    <t>E12</t>
  </si>
  <si>
    <t>B209</t>
  </si>
  <si>
    <t>Partial Depth Saw-Cutting</t>
  </si>
  <si>
    <t>E006</t>
  </si>
  <si>
    <t xml:space="preserve">Catch Pit </t>
  </si>
  <si>
    <t>E007</t>
  </si>
  <si>
    <t>E050</t>
  </si>
  <si>
    <t>Abandoning Existing Drainage Inlets</t>
  </si>
  <si>
    <t>E034</t>
  </si>
  <si>
    <t>Connecting to Existing Catch Basin</t>
  </si>
  <si>
    <t>E035</t>
  </si>
  <si>
    <t>E032</t>
  </si>
  <si>
    <t>Connecting to Existing Manhole</t>
  </si>
  <si>
    <t>E033</t>
  </si>
  <si>
    <t>Construction of 200 mm Concrete Pavement for Early Opening 72 hour (Reinforced) Slip Form Paving</t>
  </si>
  <si>
    <t>Barrier Separate</t>
  </si>
  <si>
    <t>Barrier (180mm ht, Separate)</t>
  </si>
  <si>
    <t>Modified Barrier (180mm ht, Dowelled)</t>
  </si>
  <si>
    <t>B182rl</t>
  </si>
  <si>
    <t>Lip Curb (40mm ht, Integral)</t>
  </si>
  <si>
    <t>SD-202B</t>
  </si>
  <si>
    <t>250mm Drainage Connection Pipe</t>
  </si>
  <si>
    <t>E012</t>
  </si>
  <si>
    <t>Drainage Connection Pipe</t>
  </si>
  <si>
    <t>E007A</t>
  </si>
  <si>
    <t xml:space="preserve">Remove and Replace Existing Catch Basin  </t>
  </si>
  <si>
    <t>E007C</t>
  </si>
  <si>
    <t>SD-025</t>
  </si>
  <si>
    <t>B014</t>
  </si>
  <si>
    <t>150 mm Concrete Pavement (Reinforced)</t>
  </si>
  <si>
    <t>B031</t>
  </si>
  <si>
    <t>150 mm Concrete Pavement (Type B)</t>
  </si>
  <si>
    <t>250mm Catch Basin Lead</t>
  </si>
  <si>
    <t>Barrier (150mm ht, Dowelled) Slip Form Paving</t>
  </si>
  <si>
    <t>Barrier (180mm ht, Dowelled)</t>
  </si>
  <si>
    <t xml:space="preserve">Modified Barrier (180mm ht, Dowelled) </t>
  </si>
  <si>
    <t>Barrier (150mm ht, Dowelled)</t>
  </si>
  <si>
    <t>E18</t>
  </si>
  <si>
    <t>B125A</t>
  </si>
  <si>
    <t>B.15</t>
  </si>
  <si>
    <t>Removal of Precast Sidewalk Blocks</t>
  </si>
  <si>
    <t>E11</t>
  </si>
  <si>
    <t>B.20</t>
  </si>
  <si>
    <t>A.5</t>
  </si>
  <si>
    <t>A.6</t>
  </si>
  <si>
    <t>A.8</t>
  </si>
  <si>
    <t>A.10</t>
  </si>
  <si>
    <t>A.13</t>
  </si>
  <si>
    <t>A.14</t>
  </si>
  <si>
    <t>A.15</t>
  </si>
  <si>
    <t>A.16</t>
  </si>
  <si>
    <t>A.17</t>
  </si>
  <si>
    <t>A.18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</si>
  <si>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</si>
  <si>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</si>
  <si>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</si>
  <si>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</si>
  <si>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</si>
  <si>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</si>
  <si>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</si>
  <si>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</si>
  <si>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</si>
  <si>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</si>
  <si>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</si>
  <si>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</si>
  <si>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B.19</t>
  </si>
  <si>
    <t>B.22</t>
  </si>
  <si>
    <t>B.23</t>
  </si>
  <si>
    <t>C.5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</si>
  <si>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</si>
  <si>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</si>
  <si>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</si>
  <si>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</si>
  <si>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</si>
  <si>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</si>
  <si>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</si>
  <si>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</si>
  <si>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</si>
  <si>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</si>
  <si>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</si>
  <si>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</si>
  <si>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</si>
  <si>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</si>
  <si>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</si>
  <si>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</si>
  <si>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</si>
  <si>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De Bourmont Avenue - From Autumnwood Road to Elizabeth Road</t>
  </si>
  <si>
    <t>Berrydale Avenue - From St. Mary's Road to St. David Road</t>
  </si>
  <si>
    <t>Farnham Road - From Beaverhill Boulevard to Cherwell Road</t>
  </si>
  <si>
    <t>A037</t>
  </si>
  <si>
    <t xml:space="preserve">100 mm - Limestone </t>
  </si>
  <si>
    <t>C011</t>
  </si>
  <si>
    <t>Construction of 150 mm Concrete Pavement (Reinforced)</t>
  </si>
  <si>
    <t>Removal of Existing Drainage Inlets</t>
  </si>
  <si>
    <t>A.12</t>
  </si>
  <si>
    <t>B219</t>
  </si>
  <si>
    <t>Detectable Warning Surface Tiles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</si>
</sst>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00000"/>
  </numFmts>
  <fonts count="3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4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6" applyNumberFormat="0" applyFill="0" applyAlignment="0" applyProtection="0"/>
    <xf numFmtId="0" fontId="30" fillId="23" borderId="0" applyNumberFormat="0" applyBorder="0" applyAlignment="0" applyProtection="0"/>
    <xf numFmtId="0" fontId="0" fillId="24" borderId="7" applyNumberFormat="0" applyFont="0" applyAlignment="0" applyProtection="0"/>
    <xf numFmtId="0" fontId="31" fillId="21" borderId="8" applyNumberFormat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4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1" fontId="0" fillId="2" borderId="14" xfId="0" applyNumberFormat="1" applyBorder="1" applyAlignment="1">
      <alignment vertical="top"/>
    </xf>
    <xf numFmtId="0" fontId="0" fillId="2" borderId="14" xfId="0" applyNumberFormat="1" applyBorder="1" applyAlignment="1">
      <alignment horizontal="center" vertical="top"/>
    </xf>
    <xf numFmtId="0" fontId="0" fillId="2" borderId="14" xfId="0" applyNumberFormat="1" applyBorder="1" applyAlignment="1">
      <alignment vertical="top"/>
    </xf>
    <xf numFmtId="1" fontId="0" fillId="2" borderId="14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4" fillId="2" borderId="10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3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166" fontId="0" fillId="2" borderId="1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17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20" xfId="0" applyNumberFormat="1" applyFont="1" applyFill="1" applyBorder="1" applyAlignment="1" applyProtection="1">
      <alignment horizontal="left" vertical="center"/>
      <protection/>
    </xf>
    <xf numFmtId="172" fontId="2" fillId="25" borderId="2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16" xfId="0" applyNumberFormat="1" applyFont="1" applyBorder="1" applyAlignment="1">
      <alignment horizontal="center" vertical="center"/>
    </xf>
    <xf numFmtId="166" fontId="0" fillId="2" borderId="1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1" xfId="0" applyNumberFormat="1" applyBorder="1" applyAlignment="1">
      <alignment vertical="top"/>
    </xf>
    <xf numFmtId="0" fontId="0" fillId="2" borderId="18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0" fontId="0" fillId="2" borderId="14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166" fontId="1" fillId="2" borderId="0" xfId="0" applyNumberFormat="1" applyFont="1" applyBorder="1" applyAlignment="1">
      <alignment horizontal="centerContinuous" vertical="center"/>
    </xf>
    <xf numFmtId="173" fontId="0" fillId="0" borderId="23" xfId="0" applyNumberFormat="1" applyFont="1" applyFill="1" applyBorder="1" applyAlignment="1" applyProtection="1">
      <alignment horizontal="center" vertical="top" wrapText="1"/>
      <protection/>
    </xf>
    <xf numFmtId="172" fontId="0" fillId="0" borderId="23" xfId="0" applyNumberFormat="1" applyFont="1" applyFill="1" applyBorder="1" applyAlignment="1" applyProtection="1">
      <alignment horizontal="left" vertical="top" wrapText="1"/>
      <protection/>
    </xf>
    <xf numFmtId="172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1" fontId="0" fillId="0" borderId="23" xfId="0" applyNumberFormat="1" applyFont="1" applyFill="1" applyBorder="1" applyAlignment="1" applyProtection="1">
      <alignment horizontal="right" vertical="top"/>
      <protection/>
    </xf>
    <xf numFmtId="174" fontId="0" fillId="0" borderId="23" xfId="0" applyNumberFormat="1" applyFont="1" applyFill="1" applyBorder="1" applyAlignment="1" applyProtection="1">
      <alignment vertical="top"/>
      <protection locked="0"/>
    </xf>
    <xf numFmtId="174" fontId="0" fillId="0" borderId="23" xfId="0" applyNumberFormat="1" applyFont="1" applyFill="1" applyBorder="1" applyAlignment="1" applyProtection="1">
      <alignment vertical="top"/>
      <protection/>
    </xf>
    <xf numFmtId="173" fontId="0" fillId="0" borderId="23" xfId="0" applyNumberFormat="1" applyFont="1" applyFill="1" applyBorder="1" applyAlignment="1" applyProtection="1">
      <alignment horizontal="right" vertical="top" wrapText="1"/>
      <protection/>
    </xf>
    <xf numFmtId="172" fontId="0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1" fontId="0" fillId="0" borderId="24" xfId="0" applyNumberFormat="1" applyFont="1" applyFill="1" applyBorder="1" applyAlignment="1" applyProtection="1">
      <alignment horizontal="right" vertical="top"/>
      <protection/>
    </xf>
    <xf numFmtId="174" fontId="0" fillId="0" borderId="24" xfId="0" applyNumberFormat="1" applyFont="1" applyFill="1" applyBorder="1" applyAlignment="1" applyProtection="1">
      <alignment vertical="top"/>
      <protection locked="0"/>
    </xf>
    <xf numFmtId="174" fontId="0" fillId="0" borderId="24" xfId="0" applyNumberFormat="1" applyFont="1" applyFill="1" applyBorder="1" applyAlignment="1" applyProtection="1">
      <alignment vertical="top"/>
      <protection/>
    </xf>
    <xf numFmtId="1" fontId="0" fillId="0" borderId="23" xfId="0" applyNumberFormat="1" applyFont="1" applyFill="1" applyBorder="1" applyAlignment="1" applyProtection="1">
      <alignment horizontal="right" vertical="top" wrapText="1"/>
      <protection/>
    </xf>
    <xf numFmtId="174" fontId="0" fillId="0" borderId="23" xfId="0" applyNumberFormat="1" applyFont="1" applyFill="1" applyBorder="1" applyAlignment="1" applyProtection="1">
      <alignment vertical="top" wrapText="1"/>
      <protection/>
    </xf>
    <xf numFmtId="172" fontId="0" fillId="0" borderId="23" xfId="0" applyNumberFormat="1" applyFont="1" applyFill="1" applyBorder="1" applyAlignment="1" applyProtection="1">
      <alignment vertical="top" wrapText="1"/>
      <protection/>
    </xf>
    <xf numFmtId="4" fontId="0" fillId="0" borderId="25" xfId="0" applyNumberFormat="1" applyFont="1" applyFill="1" applyBorder="1" applyAlignment="1" applyProtection="1">
      <alignment horizontal="center" vertical="top" wrapText="1"/>
      <protection/>
    </xf>
    <xf numFmtId="173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26" borderId="0" xfId="0" applyFill="1" applyAlignment="1">
      <alignment/>
    </xf>
    <xf numFmtId="0" fontId="0" fillId="26" borderId="0" xfId="0" applyFill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top"/>
    </xf>
    <xf numFmtId="173" fontId="11" fillId="0" borderId="23" xfId="0" applyNumberFormat="1" applyFont="1" applyFill="1" applyBorder="1" applyAlignment="1" applyProtection="1">
      <alignment horizontal="left" vertical="top" wrapText="1"/>
      <protection/>
    </xf>
    <xf numFmtId="172" fontId="11" fillId="0" borderId="23" xfId="0" applyNumberFormat="1" applyFont="1" applyFill="1" applyBorder="1" applyAlignment="1" applyProtection="1">
      <alignment horizontal="left" vertical="top" wrapText="1"/>
      <protection/>
    </xf>
    <xf numFmtId="172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1" fontId="0" fillId="25" borderId="0" xfId="0" applyNumberFormat="1" applyFont="1" applyFill="1" applyBorder="1" applyAlignment="1" applyProtection="1">
      <alignment vertical="top"/>
      <protection/>
    </xf>
    <xf numFmtId="174" fontId="12" fillId="25" borderId="0" xfId="0" applyNumberFormat="1" applyFont="1" applyFill="1" applyBorder="1" applyAlignment="1" applyProtection="1">
      <alignment vertical="top"/>
      <protection/>
    </xf>
    <xf numFmtId="0" fontId="9" fillId="2" borderId="0" xfId="0" applyFont="1" applyBorder="1" applyAlignment="1" applyProtection="1">
      <alignment vertical="top" wrapText="1"/>
      <protection/>
    </xf>
    <xf numFmtId="0" fontId="13" fillId="2" borderId="0" xfId="0" applyFont="1" applyAlignment="1">
      <alignment/>
    </xf>
    <xf numFmtId="173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1" fontId="11" fillId="25" borderId="0" xfId="0" applyNumberFormat="1" applyFont="1" applyFill="1" applyBorder="1" applyAlignment="1" applyProtection="1">
      <alignment vertical="top"/>
      <protection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2" borderId="0" xfId="0" applyFont="1" applyBorder="1" applyAlignment="1">
      <alignment/>
    </xf>
    <xf numFmtId="0" fontId="13" fillId="2" borderId="0" xfId="0" applyFont="1" applyAlignment="1">
      <alignment/>
    </xf>
    <xf numFmtId="0" fontId="10" fillId="0" borderId="0" xfId="0" applyFont="1" applyFill="1" applyAlignment="1">
      <alignment/>
    </xf>
    <xf numFmtId="1" fontId="0" fillId="2" borderId="23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2" borderId="0" xfId="0" applyFont="1" applyBorder="1" applyAlignment="1">
      <alignment/>
    </xf>
    <xf numFmtId="174" fontId="0" fillId="2" borderId="23" xfId="0" applyNumberFormat="1" applyFont="1" applyFill="1" applyBorder="1" applyAlignment="1" applyProtection="1">
      <alignment vertical="top"/>
      <protection locked="0"/>
    </xf>
    <xf numFmtId="49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NumberFormat="1" applyBorder="1" applyAlignment="1">
      <alignment/>
    </xf>
    <xf numFmtId="173" fontId="0" fillId="2" borderId="23" xfId="0" applyNumberFormat="1" applyFont="1" applyFill="1" applyBorder="1" applyAlignment="1" applyProtection="1">
      <alignment horizontal="left" vertical="top" wrapText="1"/>
      <protection/>
    </xf>
    <xf numFmtId="172" fontId="0" fillId="2" borderId="23" xfId="0" applyNumberFormat="1" applyFont="1" applyFill="1" applyBorder="1" applyAlignment="1" applyProtection="1">
      <alignment horizontal="left" vertical="top" wrapText="1"/>
      <protection/>
    </xf>
    <xf numFmtId="172" fontId="0" fillId="2" borderId="23" xfId="0" applyNumberFormat="1" applyFont="1" applyFill="1" applyBorder="1" applyAlignment="1" applyProtection="1">
      <alignment horizontal="center" vertical="top" wrapText="1"/>
      <protection/>
    </xf>
    <xf numFmtId="0" fontId="0" fillId="2" borderId="23" xfId="0" applyNumberFormat="1" applyFont="1" applyFill="1" applyBorder="1" applyAlignment="1" applyProtection="1">
      <alignment horizontal="center" vertical="top" wrapText="1"/>
      <protection/>
    </xf>
    <xf numFmtId="1" fontId="0" fillId="2" borderId="23" xfId="0" applyNumberFormat="1" applyFont="1" applyFill="1" applyBorder="1" applyAlignment="1" applyProtection="1">
      <alignment horizontal="right" vertical="top" wrapText="1"/>
      <protection/>
    </xf>
    <xf numFmtId="174" fontId="0" fillId="2" borderId="23" xfId="0" applyNumberFormat="1" applyFont="1" applyFill="1" applyBorder="1" applyAlignment="1" applyProtection="1">
      <alignment vertical="top"/>
      <protection/>
    </xf>
    <xf numFmtId="0" fontId="0" fillId="2" borderId="0" xfId="0" applyFill="1" applyAlignment="1" applyProtection="1">
      <alignment vertical="top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 vertical="top"/>
      <protection/>
    </xf>
    <xf numFmtId="166" fontId="0" fillId="2" borderId="26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176" fontId="0" fillId="0" borderId="25" xfId="0" applyNumberFormat="1" applyFont="1" applyFill="1" applyBorder="1" applyAlignment="1" applyProtection="1">
      <alignment horizontal="center" vertical="top"/>
      <protection/>
    </xf>
    <xf numFmtId="4" fontId="0" fillId="0" borderId="25" xfId="0" applyNumberFormat="1" applyFont="1" applyFill="1" applyBorder="1" applyAlignment="1" applyProtection="1">
      <alignment horizontal="center" vertical="top"/>
      <protection/>
    </xf>
    <xf numFmtId="1" fontId="4" fillId="2" borderId="27" xfId="0" applyNumberFormat="1" applyFont="1" applyBorder="1" applyAlignment="1">
      <alignment horizontal="centerContinuous" vertical="top"/>
    </xf>
    <xf numFmtId="0" fontId="4" fillId="2" borderId="28" xfId="0" applyNumberFormat="1" applyFont="1" applyBorder="1" applyAlignment="1">
      <alignment horizontal="centerContinuous" vertical="center"/>
    </xf>
    <xf numFmtId="166" fontId="5" fillId="2" borderId="28" xfId="0" applyNumberFormat="1" applyFont="1" applyBorder="1" applyAlignment="1">
      <alignment horizontal="centerContinuous" vertical="center"/>
    </xf>
    <xf numFmtId="0" fontId="4" fillId="2" borderId="29" xfId="0" applyNumberFormat="1" applyFont="1" applyBorder="1" applyAlignment="1">
      <alignment horizontal="centerContinuous" vertical="center"/>
    </xf>
    <xf numFmtId="1" fontId="0" fillId="2" borderId="25" xfId="0" applyNumberFormat="1" applyBorder="1" applyAlignment="1">
      <alignment horizontal="centerContinuous" vertical="top"/>
    </xf>
    <xf numFmtId="0" fontId="0" fillId="2" borderId="0" xfId="0" applyNumberFormat="1" applyBorder="1" applyAlignment="1">
      <alignment horizontal="centerContinuous" vertical="center"/>
    </xf>
    <xf numFmtId="0" fontId="0" fillId="2" borderId="30" xfId="0" applyNumberFormat="1" applyBorder="1" applyAlignment="1">
      <alignment horizontal="centerContinuous" vertical="center"/>
    </xf>
    <xf numFmtId="0" fontId="0" fillId="2" borderId="25" xfId="0" applyNumberFormat="1" applyBorder="1" applyAlignment="1">
      <alignment vertical="top"/>
    </xf>
    <xf numFmtId="166" fontId="0" fillId="2" borderId="0" xfId="0" applyNumberFormat="1" applyBorder="1" applyAlignment="1">
      <alignment horizontal="centerContinuous" vertical="center"/>
    </xf>
    <xf numFmtId="2" fontId="0" fillId="2" borderId="30" xfId="0" applyNumberFormat="1" applyBorder="1" applyAlignment="1">
      <alignment horizontal="centerContinuous"/>
    </xf>
    <xf numFmtId="0" fontId="0" fillId="2" borderId="31" xfId="0" applyNumberFormat="1" applyBorder="1" applyAlignment="1">
      <alignment horizontal="center" vertical="top"/>
    </xf>
    <xf numFmtId="0" fontId="0" fillId="2" borderId="32" xfId="0" applyNumberFormat="1" applyBorder="1" applyAlignment="1">
      <alignment horizontal="center"/>
    </xf>
    <xf numFmtId="0" fontId="2" fillId="2" borderId="33" xfId="0" applyNumberFormat="1" applyFont="1" applyBorder="1" applyAlignment="1">
      <alignment horizontal="center" vertical="center"/>
    </xf>
    <xf numFmtId="166" fontId="0" fillId="2" borderId="34" xfId="0" applyNumberFormat="1" applyBorder="1" applyAlignment="1">
      <alignment horizontal="right" vertical="center"/>
    </xf>
    <xf numFmtId="0" fontId="2" fillId="2" borderId="33" xfId="0" applyNumberFormat="1" applyFont="1" applyBorder="1" applyAlignment="1">
      <alignment vertical="top"/>
    </xf>
    <xf numFmtId="166" fontId="0" fillId="2" borderId="34" xfId="0" applyNumberFormat="1" applyBorder="1" applyAlignment="1">
      <alignment horizontal="right"/>
    </xf>
    <xf numFmtId="173" fontId="0" fillId="0" borderId="24" xfId="0" applyNumberFormat="1" applyFont="1" applyFill="1" applyBorder="1" applyAlignment="1" applyProtection="1">
      <alignment horizontal="center" vertical="top" wrapText="1"/>
      <protection/>
    </xf>
    <xf numFmtId="4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0" fillId="2" borderId="25" xfId="0" applyNumberFormat="1" applyFont="1" applyFill="1" applyBorder="1" applyAlignment="1" applyProtection="1">
      <alignment horizontal="center" vertical="top" wrapText="1"/>
      <protection/>
    </xf>
    <xf numFmtId="172" fontId="0" fillId="0" borderId="35" xfId="0" applyNumberFormat="1" applyFont="1" applyFill="1" applyBorder="1" applyAlignment="1" applyProtection="1">
      <alignment horizontal="left" vertical="top" wrapText="1"/>
      <protection/>
    </xf>
    <xf numFmtId="172" fontId="0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top" wrapText="1"/>
      <protection/>
    </xf>
    <xf numFmtId="1" fontId="0" fillId="0" borderId="35" xfId="0" applyNumberFormat="1" applyFont="1" applyFill="1" applyBorder="1" applyAlignment="1" applyProtection="1">
      <alignment horizontal="right" vertical="top"/>
      <protection/>
    </xf>
    <xf numFmtId="174" fontId="0" fillId="0" borderId="35" xfId="0" applyNumberFormat="1" applyFont="1" applyFill="1" applyBorder="1" applyAlignment="1" applyProtection="1">
      <alignment vertical="top"/>
      <protection locked="0"/>
    </xf>
    <xf numFmtId="174" fontId="0" fillId="0" borderId="35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/>
    </xf>
    <xf numFmtId="0" fontId="0" fillId="2" borderId="33" xfId="0" applyNumberFormat="1" applyBorder="1" applyAlignment="1">
      <alignment horizontal="center" vertical="top"/>
    </xf>
    <xf numFmtId="0" fontId="0" fillId="2" borderId="33" xfId="0" applyNumberFormat="1" applyBorder="1" applyAlignment="1">
      <alignment vertical="top"/>
    </xf>
    <xf numFmtId="1" fontId="0" fillId="0" borderId="35" xfId="0" applyNumberFormat="1" applyFont="1" applyFill="1" applyBorder="1" applyAlignment="1" applyProtection="1">
      <alignment horizontal="right" vertical="top" wrapText="1"/>
      <protection/>
    </xf>
    <xf numFmtId="166" fontId="0" fillId="2" borderId="36" xfId="0" applyNumberFormat="1" applyBorder="1" applyAlignment="1">
      <alignment horizontal="right"/>
    </xf>
    <xf numFmtId="0" fontId="2" fillId="2" borderId="37" xfId="0" applyNumberFormat="1" applyFont="1" applyBorder="1" applyAlignment="1">
      <alignment horizontal="center" vertical="center"/>
    </xf>
    <xf numFmtId="166" fontId="0" fillId="2" borderId="38" xfId="0" applyNumberFormat="1" applyBorder="1" applyAlignment="1">
      <alignment horizontal="right"/>
    </xf>
    <xf numFmtId="166" fontId="0" fillId="2" borderId="39" xfId="0" applyNumberFormat="1" applyBorder="1" applyAlignment="1">
      <alignment horizontal="right"/>
    </xf>
    <xf numFmtId="0" fontId="2" fillId="2" borderId="40" xfId="0" applyNumberFormat="1" applyFont="1" applyBorder="1" applyAlignment="1">
      <alignment horizontal="center" vertical="center"/>
    </xf>
    <xf numFmtId="166" fontId="0" fillId="2" borderId="41" xfId="0" applyNumberFormat="1" applyBorder="1" applyAlignment="1">
      <alignment horizontal="right" vertical="center"/>
    </xf>
    <xf numFmtId="166" fontId="0" fillId="2" borderId="42" xfId="0" applyNumberFormat="1" applyBorder="1" applyAlignment="1">
      <alignment horizontal="right" vertical="center"/>
    </xf>
    <xf numFmtId="0" fontId="0" fillId="2" borderId="33" xfId="0" applyNumberFormat="1" applyBorder="1" applyAlignment="1">
      <alignment horizontal="right" vertical="top"/>
    </xf>
    <xf numFmtId="173" fontId="0" fillId="0" borderId="24" xfId="0" applyNumberFormat="1" applyFont="1" applyFill="1" applyBorder="1" applyAlignment="1" applyProtection="1">
      <alignment horizontal="left" vertical="top" wrapText="1"/>
      <protection/>
    </xf>
    <xf numFmtId="166" fontId="0" fillId="2" borderId="36" xfId="0" applyNumberFormat="1" applyBorder="1" applyAlignment="1">
      <alignment horizontal="right" vertical="center"/>
    </xf>
    <xf numFmtId="173" fontId="0" fillId="0" borderId="35" xfId="0" applyNumberFormat="1" applyFont="1" applyFill="1" applyBorder="1" applyAlignment="1" applyProtection="1">
      <alignment horizontal="left" vertical="top" wrapText="1"/>
      <protection/>
    </xf>
    <xf numFmtId="0" fontId="2" fillId="2" borderId="43" xfId="0" applyNumberFormat="1" applyFont="1" applyBorder="1" applyAlignment="1">
      <alignment horizontal="center" vertical="center"/>
    </xf>
    <xf numFmtId="166" fontId="0" fillId="2" borderId="44" xfId="0" applyNumberFormat="1" applyBorder="1" applyAlignment="1">
      <alignment horizontal="right" vertical="center"/>
    </xf>
    <xf numFmtId="166" fontId="0" fillId="2" borderId="45" xfId="0" applyNumberFormat="1" applyBorder="1" applyAlignment="1">
      <alignment horizontal="right" vertical="center"/>
    </xf>
    <xf numFmtId="166" fontId="0" fillId="2" borderId="38" xfId="0" applyNumberFormat="1" applyBorder="1" applyAlignment="1">
      <alignment horizontal="right" vertical="center"/>
    </xf>
    <xf numFmtId="166" fontId="0" fillId="2" borderId="39" xfId="0" applyNumberFormat="1" applyBorder="1" applyAlignment="1">
      <alignment horizontal="right" vertical="center"/>
    </xf>
    <xf numFmtId="0" fontId="0" fillId="0" borderId="35" xfId="0" applyNumberFormat="1" applyFont="1" applyFill="1" applyBorder="1" applyAlignment="1" applyProtection="1">
      <alignment vertical="center"/>
      <protection/>
    </xf>
    <xf numFmtId="0" fontId="0" fillId="2" borderId="40" xfId="0" applyNumberFormat="1" applyBorder="1" applyAlignment="1">
      <alignment vertical="top"/>
    </xf>
    <xf numFmtId="172" fontId="2" fillId="25" borderId="46" xfId="0" applyNumberFormat="1" applyFont="1" applyFill="1" applyBorder="1" applyAlignment="1" applyProtection="1">
      <alignment horizontal="left" vertical="center" wrapText="1"/>
      <protection/>
    </xf>
    <xf numFmtId="1" fontId="0" fillId="2" borderId="41" xfId="0" applyNumberFormat="1" applyBorder="1" applyAlignment="1">
      <alignment horizontal="center" vertical="top"/>
    </xf>
    <xf numFmtId="0" fontId="0" fillId="2" borderId="41" xfId="0" applyNumberFormat="1" applyBorder="1" applyAlignment="1">
      <alignment vertical="top"/>
    </xf>
    <xf numFmtId="0" fontId="0" fillId="2" borderId="41" xfId="0" applyNumberFormat="1" applyBorder="1" applyAlignment="1">
      <alignment horizontal="center" vertical="top"/>
    </xf>
    <xf numFmtId="166" fontId="0" fillId="2" borderId="41" xfId="0" applyNumberFormat="1" applyBorder="1" applyAlignment="1">
      <alignment horizontal="right"/>
    </xf>
    <xf numFmtId="166" fontId="0" fillId="2" borderId="42" xfId="0" applyNumberFormat="1" applyBorder="1" applyAlignment="1">
      <alignment horizontal="right"/>
    </xf>
    <xf numFmtId="0" fontId="8" fillId="0" borderId="28" xfId="0" applyFont="1" applyFill="1" applyBorder="1" applyAlignment="1">
      <alignment/>
    </xf>
    <xf numFmtId="0" fontId="0" fillId="2" borderId="47" xfId="0" applyNumberFormat="1" applyBorder="1" applyAlignment="1">
      <alignment vertical="top"/>
    </xf>
    <xf numFmtId="0" fontId="0" fillId="2" borderId="48" xfId="0" applyNumberFormat="1" applyBorder="1" applyAlignment="1">
      <alignment horizontal="center"/>
    </xf>
    <xf numFmtId="0" fontId="0" fillId="2" borderId="49" xfId="0" applyNumberFormat="1" applyBorder="1" applyAlignment="1">
      <alignment/>
    </xf>
    <xf numFmtId="0" fontId="0" fillId="2" borderId="49" xfId="0" applyNumberFormat="1" applyBorder="1" applyAlignment="1">
      <alignment horizontal="center"/>
    </xf>
    <xf numFmtId="166" fontId="0" fillId="2" borderId="49" xfId="0" applyNumberFormat="1" applyBorder="1" applyAlignment="1">
      <alignment horizontal="right"/>
    </xf>
    <xf numFmtId="1" fontId="3" fillId="2" borderId="36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3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166" fontId="0" fillId="2" borderId="55" xfId="0" applyNumberFormat="1" applyBorder="1" applyAlignment="1">
      <alignment horizontal="center"/>
    </xf>
    <xf numFmtId="0" fontId="0" fillId="2" borderId="5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25" xfId="0" applyNumberFormat="1" applyBorder="1" applyAlignment="1" quotePrefix="1">
      <alignment/>
    </xf>
    <xf numFmtId="1" fontId="6" fillId="2" borderId="14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1" fontId="6" fillId="2" borderId="58" xfId="0" applyNumberFormat="1" applyFont="1" applyBorder="1" applyAlignment="1">
      <alignment horizontal="left"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60" xfId="0" applyNumberFormat="1" applyBorder="1" applyAlignment="1">
      <alignment vertical="center" wrapText="1"/>
    </xf>
    <xf numFmtId="0" fontId="0" fillId="2" borderId="61" xfId="0" applyNumberFormat="1" applyBorder="1" applyAlignment="1">
      <alignment/>
    </xf>
    <xf numFmtId="0" fontId="0" fillId="2" borderId="62" xfId="0" applyNumberFormat="1" applyBorder="1" applyAlignment="1">
      <alignment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63" xfId="0" applyNumberFormat="1" applyBorder="1" applyAlignment="1">
      <alignment vertical="center" wrapText="1"/>
    </xf>
    <xf numFmtId="1" fontId="6" fillId="2" borderId="64" xfId="0" applyNumberFormat="1" applyFont="1" applyBorder="1" applyAlignment="1">
      <alignment horizontal="left" vertical="center" wrapText="1"/>
    </xf>
    <xf numFmtId="0" fontId="0" fillId="2" borderId="65" xfId="0" applyNumberFormat="1" applyBorder="1" applyAlignment="1">
      <alignment vertical="center" wrapText="1"/>
    </xf>
    <xf numFmtId="0" fontId="0" fillId="2" borderId="66" xfId="0" applyNumberForma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showZeros="0" tabSelected="1" showOutlineSymbols="0" view="pageBreakPreview" zoomScale="75" zoomScaleSheetLayoutView="75" workbookViewId="0" topLeftCell="B1">
      <selection activeCell="G8" sqref="G8"/>
    </sheetView>
  </sheetViews>
  <sheetFormatPr defaultColWidth="10.5546875" defaultRowHeight="30" customHeight="1"/>
  <cols>
    <col min="1" max="1" width="6.6640625" style="16" hidden="1" customWidth="1"/>
    <col min="2" max="2" width="8.77734375" style="10" customWidth="1"/>
    <col min="3" max="3" width="46.77734375" style="0" bestFit="1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6" customWidth="1"/>
    <col min="8" max="8" width="16.77734375" style="16" customWidth="1"/>
  </cols>
  <sheetData>
    <row r="1" spans="1:8" ht="30" customHeight="1">
      <c r="A1" s="23"/>
      <c r="B1" s="109" t="s">
        <v>0</v>
      </c>
      <c r="C1" s="110"/>
      <c r="D1" s="110"/>
      <c r="E1" s="110"/>
      <c r="F1" s="110"/>
      <c r="G1" s="111"/>
      <c r="H1" s="112"/>
    </row>
    <row r="2" spans="1:8" ht="30" customHeight="1">
      <c r="A2" s="22"/>
      <c r="B2" s="113" t="s">
        <v>25</v>
      </c>
      <c r="C2" s="114"/>
      <c r="D2" s="114"/>
      <c r="E2" s="114"/>
      <c r="F2" s="114"/>
      <c r="G2" s="35"/>
      <c r="H2" s="115"/>
    </row>
    <row r="3" spans="1:8" ht="30" customHeight="1">
      <c r="A3" s="12"/>
      <c r="B3" s="116" t="s">
        <v>1</v>
      </c>
      <c r="C3" s="95"/>
      <c r="D3" s="95"/>
      <c r="E3" s="95"/>
      <c r="F3" s="95"/>
      <c r="G3" s="117"/>
      <c r="H3" s="118"/>
    </row>
    <row r="4" spans="1:8" ht="15" customHeight="1">
      <c r="A4" s="105" t="s">
        <v>24</v>
      </c>
      <c r="B4" s="119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3" t="s">
        <v>8</v>
      </c>
      <c r="H4" s="120" t="s">
        <v>9</v>
      </c>
    </row>
    <row r="5" spans="1:8" ht="15" customHeight="1">
      <c r="A5" s="106"/>
      <c r="B5" s="163"/>
      <c r="C5" s="31"/>
      <c r="D5" s="164" t="s">
        <v>10</v>
      </c>
      <c r="E5" s="165"/>
      <c r="F5" s="166" t="s">
        <v>11</v>
      </c>
      <c r="G5" s="167"/>
      <c r="H5" s="21"/>
    </row>
    <row r="6" spans="1:8" s="29" customFormat="1" ht="30" customHeight="1">
      <c r="A6" s="28"/>
      <c r="B6" s="121" t="s">
        <v>12</v>
      </c>
      <c r="C6" s="180" t="s">
        <v>321</v>
      </c>
      <c r="D6" s="181"/>
      <c r="E6" s="181"/>
      <c r="F6" s="182"/>
      <c r="G6" s="28"/>
      <c r="H6" s="122" t="s">
        <v>2</v>
      </c>
    </row>
    <row r="7" spans="1:8" ht="30" customHeight="1">
      <c r="A7" s="14"/>
      <c r="B7" s="123"/>
      <c r="C7" s="24" t="s">
        <v>17</v>
      </c>
      <c r="D7" s="8"/>
      <c r="E7" s="6" t="s">
        <v>2</v>
      </c>
      <c r="F7" s="6" t="s">
        <v>2</v>
      </c>
      <c r="G7" s="14" t="s">
        <v>2</v>
      </c>
      <c r="H7" s="124"/>
    </row>
    <row r="8" spans="1:14" s="55" customFormat="1" ht="30" customHeight="1">
      <c r="A8" s="53" t="s">
        <v>123</v>
      </c>
      <c r="B8" s="54" t="s">
        <v>29</v>
      </c>
      <c r="C8" s="37" t="s">
        <v>125</v>
      </c>
      <c r="D8" s="38" t="s">
        <v>126</v>
      </c>
      <c r="E8" s="39" t="s">
        <v>30</v>
      </c>
      <c r="F8" s="40">
        <v>2800</v>
      </c>
      <c r="G8" s="41"/>
      <c r="H8" s="42">
        <f>ROUND(G8*F8,2)</f>
        <v>0</v>
      </c>
      <c r="I8" s="56"/>
      <c r="J8" s="57"/>
      <c r="K8" s="58"/>
      <c r="L8" s="59"/>
      <c r="M8" s="59"/>
      <c r="N8" s="59"/>
    </row>
    <row r="9" spans="1:14" s="60" customFormat="1" ht="30" customHeight="1">
      <c r="A9" s="107" t="s">
        <v>127</v>
      </c>
      <c r="B9" s="94" t="s">
        <v>31</v>
      </c>
      <c r="C9" s="37" t="s">
        <v>129</v>
      </c>
      <c r="D9" s="38" t="s">
        <v>126</v>
      </c>
      <c r="E9" s="39" t="s">
        <v>32</v>
      </c>
      <c r="F9" s="40">
        <v>4625</v>
      </c>
      <c r="G9" s="41"/>
      <c r="H9" s="42">
        <f>ROUND(G9*F9,2)</f>
        <v>0</v>
      </c>
      <c r="I9" s="56"/>
      <c r="J9" s="57"/>
      <c r="K9" s="58"/>
      <c r="L9" s="59"/>
      <c r="M9" s="59"/>
      <c r="N9" s="59"/>
    </row>
    <row r="10" spans="1:14" s="55" customFormat="1" ht="30" customHeight="1">
      <c r="A10" s="107" t="s">
        <v>130</v>
      </c>
      <c r="B10" s="54" t="s">
        <v>124</v>
      </c>
      <c r="C10" s="37" t="s">
        <v>132</v>
      </c>
      <c r="D10" s="38" t="s">
        <v>126</v>
      </c>
      <c r="E10" s="39"/>
      <c r="F10" s="40"/>
      <c r="G10" s="61"/>
      <c r="H10" s="42"/>
      <c r="I10" s="56"/>
      <c r="L10" s="59"/>
      <c r="M10" s="59"/>
      <c r="N10" s="59"/>
    </row>
    <row r="11" spans="1:14" s="55" customFormat="1" ht="30" customHeight="1">
      <c r="A11" s="53" t="s">
        <v>133</v>
      </c>
      <c r="B11" s="36" t="s">
        <v>33</v>
      </c>
      <c r="C11" s="37" t="s">
        <v>134</v>
      </c>
      <c r="D11" s="38" t="s">
        <v>2</v>
      </c>
      <c r="E11" s="39" t="s">
        <v>34</v>
      </c>
      <c r="F11" s="40">
        <v>3075</v>
      </c>
      <c r="G11" s="41"/>
      <c r="H11" s="42">
        <f aca="true" t="shared" si="0" ref="H11:H16">ROUND(G11*F11,2)</f>
        <v>0</v>
      </c>
      <c r="I11" s="56"/>
      <c r="L11" s="59"/>
      <c r="M11" s="59"/>
      <c r="N11" s="59"/>
    </row>
    <row r="12" spans="1:14" s="55" customFormat="1" ht="30" customHeight="1">
      <c r="A12" s="53" t="s">
        <v>324</v>
      </c>
      <c r="B12" s="36" t="s">
        <v>44</v>
      </c>
      <c r="C12" s="37" t="s">
        <v>325</v>
      </c>
      <c r="D12" s="38" t="s">
        <v>2</v>
      </c>
      <c r="E12" s="39" t="s">
        <v>34</v>
      </c>
      <c r="F12" s="40">
        <v>790</v>
      </c>
      <c r="G12" s="41"/>
      <c r="H12" s="42">
        <f t="shared" si="0"/>
        <v>0</v>
      </c>
      <c r="I12" s="56"/>
      <c r="L12" s="59"/>
      <c r="M12" s="59"/>
      <c r="N12" s="59"/>
    </row>
    <row r="13" spans="1:14" s="55" customFormat="1" ht="30" customHeight="1">
      <c r="A13" s="107" t="s">
        <v>35</v>
      </c>
      <c r="B13" s="54" t="s">
        <v>128</v>
      </c>
      <c r="C13" s="37" t="s">
        <v>36</v>
      </c>
      <c r="D13" s="38" t="s">
        <v>136</v>
      </c>
      <c r="E13" s="39" t="s">
        <v>30</v>
      </c>
      <c r="F13" s="89">
        <v>350</v>
      </c>
      <c r="G13" s="41"/>
      <c r="H13" s="42">
        <f t="shared" si="0"/>
        <v>0</v>
      </c>
      <c r="I13" s="56"/>
      <c r="L13" s="59"/>
      <c r="M13" s="59"/>
      <c r="N13" s="59"/>
    </row>
    <row r="14" spans="1:14" s="60" customFormat="1" ht="30" customHeight="1">
      <c r="A14" s="53" t="s">
        <v>37</v>
      </c>
      <c r="B14" s="54" t="s">
        <v>278</v>
      </c>
      <c r="C14" s="37" t="s">
        <v>38</v>
      </c>
      <c r="D14" s="38" t="s">
        <v>126</v>
      </c>
      <c r="E14" s="39" t="s">
        <v>32</v>
      </c>
      <c r="F14" s="40">
        <v>900</v>
      </c>
      <c r="G14" s="41"/>
      <c r="H14" s="42">
        <f t="shared" si="0"/>
        <v>0</v>
      </c>
      <c r="I14" s="56"/>
      <c r="L14" s="59"/>
      <c r="M14" s="59"/>
      <c r="N14" s="59"/>
    </row>
    <row r="15" spans="1:14" s="60" customFormat="1" ht="30" customHeight="1">
      <c r="A15" s="107" t="s">
        <v>139</v>
      </c>
      <c r="B15" s="54" t="s">
        <v>279</v>
      </c>
      <c r="C15" s="37" t="s">
        <v>141</v>
      </c>
      <c r="D15" s="38" t="s">
        <v>142</v>
      </c>
      <c r="E15" s="39" t="s">
        <v>32</v>
      </c>
      <c r="F15" s="40">
        <v>4625</v>
      </c>
      <c r="G15" s="41"/>
      <c r="H15" s="42">
        <f t="shared" si="0"/>
        <v>0</v>
      </c>
      <c r="I15" s="56"/>
      <c r="L15" s="59"/>
      <c r="M15" s="59"/>
      <c r="N15" s="59"/>
    </row>
    <row r="16" spans="1:14" s="62" customFormat="1" ht="30" customHeight="1">
      <c r="A16" s="107" t="s">
        <v>143</v>
      </c>
      <c r="B16" s="54" t="s">
        <v>131</v>
      </c>
      <c r="C16" s="37" t="s">
        <v>145</v>
      </c>
      <c r="D16" s="38" t="s">
        <v>146</v>
      </c>
      <c r="E16" s="39" t="s">
        <v>32</v>
      </c>
      <c r="F16" s="40">
        <v>1150</v>
      </c>
      <c r="G16" s="41"/>
      <c r="H16" s="42">
        <f t="shared" si="0"/>
        <v>0</v>
      </c>
      <c r="I16" s="63"/>
      <c r="L16" s="64"/>
      <c r="M16" s="64"/>
      <c r="N16" s="64"/>
    </row>
    <row r="17" spans="1:8" ht="30" customHeight="1">
      <c r="A17" s="14"/>
      <c r="B17" s="123"/>
      <c r="C17" s="25" t="s">
        <v>18</v>
      </c>
      <c r="D17" s="8"/>
      <c r="E17" s="5"/>
      <c r="F17" s="8"/>
      <c r="G17" s="14"/>
      <c r="H17" s="124"/>
    </row>
    <row r="18" spans="1:14" s="55" customFormat="1" ht="30" customHeight="1">
      <c r="A18" s="108" t="s">
        <v>85</v>
      </c>
      <c r="B18" s="54" t="s">
        <v>280</v>
      </c>
      <c r="C18" s="37" t="s">
        <v>87</v>
      </c>
      <c r="D18" s="38" t="s">
        <v>126</v>
      </c>
      <c r="E18" s="39"/>
      <c r="F18" s="40"/>
      <c r="G18" s="61"/>
      <c r="H18" s="42"/>
      <c r="I18" s="56"/>
      <c r="L18" s="59"/>
      <c r="M18" s="59"/>
      <c r="N18" s="59"/>
    </row>
    <row r="19" spans="1:14" s="60" customFormat="1" ht="30" customHeight="1">
      <c r="A19" s="108" t="s">
        <v>88</v>
      </c>
      <c r="B19" s="36" t="s">
        <v>33</v>
      </c>
      <c r="C19" s="37" t="s">
        <v>89</v>
      </c>
      <c r="D19" s="38" t="s">
        <v>2</v>
      </c>
      <c r="E19" s="39" t="s">
        <v>32</v>
      </c>
      <c r="F19" s="40">
        <v>4100</v>
      </c>
      <c r="G19" s="41"/>
      <c r="H19" s="42">
        <f>ROUND(G19*F19,2)</f>
        <v>0</v>
      </c>
      <c r="I19" s="56"/>
      <c r="L19" s="59"/>
      <c r="M19" s="59"/>
      <c r="N19" s="59"/>
    </row>
    <row r="20" spans="1:14" s="55" customFormat="1" ht="33" customHeight="1">
      <c r="A20" s="53" t="s">
        <v>67</v>
      </c>
      <c r="B20" s="54" t="s">
        <v>135</v>
      </c>
      <c r="C20" s="37" t="s">
        <v>68</v>
      </c>
      <c r="D20" s="38" t="s">
        <v>147</v>
      </c>
      <c r="E20" s="39"/>
      <c r="F20" s="50"/>
      <c r="G20" s="61"/>
      <c r="H20" s="51"/>
      <c r="I20" s="56"/>
      <c r="L20" s="59"/>
      <c r="M20" s="59"/>
      <c r="N20" s="59"/>
    </row>
    <row r="21" spans="1:14" s="55" customFormat="1" ht="33" customHeight="1">
      <c r="A21" s="53" t="s">
        <v>104</v>
      </c>
      <c r="B21" s="36" t="s">
        <v>33</v>
      </c>
      <c r="C21" s="37" t="s">
        <v>148</v>
      </c>
      <c r="D21" s="38" t="s">
        <v>2</v>
      </c>
      <c r="E21" s="39" t="s">
        <v>32</v>
      </c>
      <c r="F21" s="50">
        <v>3040</v>
      </c>
      <c r="G21" s="41"/>
      <c r="H21" s="42">
        <f>ROUND(G21*F21,2)</f>
        <v>0</v>
      </c>
      <c r="I21" s="56"/>
      <c r="L21" s="59"/>
      <c r="M21" s="59"/>
      <c r="N21" s="59"/>
    </row>
    <row r="22" spans="1:14" s="55" customFormat="1" ht="33" customHeight="1">
      <c r="A22" s="53" t="s">
        <v>106</v>
      </c>
      <c r="B22" s="36" t="s">
        <v>44</v>
      </c>
      <c r="C22" s="37" t="s">
        <v>249</v>
      </c>
      <c r="D22" s="38"/>
      <c r="E22" s="39" t="s">
        <v>32</v>
      </c>
      <c r="F22" s="50">
        <v>265</v>
      </c>
      <c r="G22" s="41"/>
      <c r="H22" s="42">
        <f>ROUND(G22*F22,2)</f>
        <v>0</v>
      </c>
      <c r="I22" s="56"/>
      <c r="L22" s="59"/>
      <c r="M22" s="59"/>
      <c r="N22" s="59"/>
    </row>
    <row r="23" spans="1:14" s="55" customFormat="1" ht="43.5" customHeight="1">
      <c r="A23" s="53" t="s">
        <v>326</v>
      </c>
      <c r="B23" s="36" t="s">
        <v>57</v>
      </c>
      <c r="C23" s="37" t="s">
        <v>327</v>
      </c>
      <c r="D23" s="38" t="s">
        <v>2</v>
      </c>
      <c r="E23" s="39" t="s">
        <v>32</v>
      </c>
      <c r="F23" s="50">
        <v>1060</v>
      </c>
      <c r="G23" s="41"/>
      <c r="H23" s="42">
        <f>ROUND(G23*F23,2)</f>
        <v>0</v>
      </c>
      <c r="I23" s="56"/>
      <c r="L23" s="59"/>
      <c r="M23" s="59"/>
      <c r="N23" s="59"/>
    </row>
    <row r="24" spans="1:14" s="60" customFormat="1" ht="30" customHeight="1">
      <c r="A24" s="108" t="s">
        <v>49</v>
      </c>
      <c r="B24" s="54" t="s">
        <v>281</v>
      </c>
      <c r="C24" s="37" t="s">
        <v>50</v>
      </c>
      <c r="D24" s="38" t="s">
        <v>150</v>
      </c>
      <c r="E24" s="39"/>
      <c r="F24" s="40"/>
      <c r="G24" s="61"/>
      <c r="H24" s="42"/>
      <c r="I24" s="56"/>
      <c r="L24" s="59"/>
      <c r="M24" s="59"/>
      <c r="N24" s="59"/>
    </row>
    <row r="25" spans="1:14" s="60" customFormat="1" ht="30" customHeight="1">
      <c r="A25" s="108" t="s">
        <v>51</v>
      </c>
      <c r="B25" s="36" t="s">
        <v>33</v>
      </c>
      <c r="C25" s="37" t="s">
        <v>52</v>
      </c>
      <c r="D25" s="38" t="s">
        <v>2</v>
      </c>
      <c r="E25" s="39" t="s">
        <v>39</v>
      </c>
      <c r="F25" s="40">
        <v>260</v>
      </c>
      <c r="G25" s="41"/>
      <c r="H25" s="42">
        <f>ROUND(G25*F25,2)</f>
        <v>0</v>
      </c>
      <c r="I25" s="56"/>
      <c r="L25" s="59"/>
      <c r="M25" s="59"/>
      <c r="N25" s="59"/>
    </row>
    <row r="26" spans="1:14" s="55" customFormat="1" ht="30" customHeight="1">
      <c r="A26" s="108" t="s">
        <v>206</v>
      </c>
      <c r="B26" s="54" t="s">
        <v>137</v>
      </c>
      <c r="C26" s="37" t="s">
        <v>53</v>
      </c>
      <c r="D26" s="38" t="s">
        <v>151</v>
      </c>
      <c r="E26" s="39"/>
      <c r="F26" s="40"/>
      <c r="G26" s="61"/>
      <c r="H26" s="42"/>
      <c r="I26" s="56"/>
      <c r="L26" s="59"/>
      <c r="M26" s="59"/>
      <c r="N26" s="59"/>
    </row>
    <row r="27" spans="1:14" s="60" customFormat="1" ht="30" customHeight="1">
      <c r="A27" s="108" t="s">
        <v>152</v>
      </c>
      <c r="B27" s="36" t="s">
        <v>33</v>
      </c>
      <c r="C27" s="37" t="s">
        <v>54</v>
      </c>
      <c r="D27" s="38" t="s">
        <v>55</v>
      </c>
      <c r="E27" s="39"/>
      <c r="F27" s="40"/>
      <c r="G27" s="61"/>
      <c r="H27" s="42"/>
      <c r="I27" s="56"/>
      <c r="L27" s="59"/>
      <c r="M27" s="59"/>
      <c r="N27" s="59"/>
    </row>
    <row r="28" spans="1:14" s="60" customFormat="1" ht="30" customHeight="1">
      <c r="A28" s="108" t="s">
        <v>153</v>
      </c>
      <c r="B28" s="43" t="s">
        <v>154</v>
      </c>
      <c r="C28" s="37" t="s">
        <v>155</v>
      </c>
      <c r="D28" s="38"/>
      <c r="E28" s="39" t="s">
        <v>32</v>
      </c>
      <c r="F28" s="40">
        <v>15</v>
      </c>
      <c r="G28" s="41"/>
      <c r="H28" s="42">
        <f aca="true" t="shared" si="1" ref="H28:H33">ROUND(G28*F28,2)</f>
        <v>0</v>
      </c>
      <c r="I28" s="56"/>
      <c r="L28" s="59"/>
      <c r="M28" s="59"/>
      <c r="N28" s="59"/>
    </row>
    <row r="29" spans="1:14" s="60" customFormat="1" ht="30" customHeight="1">
      <c r="A29" s="108" t="s">
        <v>156</v>
      </c>
      <c r="B29" s="43" t="s">
        <v>157</v>
      </c>
      <c r="C29" s="37" t="s">
        <v>158</v>
      </c>
      <c r="D29" s="38"/>
      <c r="E29" s="39" t="s">
        <v>32</v>
      </c>
      <c r="F29" s="40">
        <v>65</v>
      </c>
      <c r="G29" s="41"/>
      <c r="H29" s="42">
        <f t="shared" si="1"/>
        <v>0</v>
      </c>
      <c r="I29" s="56"/>
      <c r="L29" s="59"/>
      <c r="M29" s="59"/>
      <c r="N29" s="59"/>
    </row>
    <row r="30" spans="1:14" s="60" customFormat="1" ht="30" customHeight="1">
      <c r="A30" s="108" t="s">
        <v>159</v>
      </c>
      <c r="B30" s="43" t="s">
        <v>160</v>
      </c>
      <c r="C30" s="37" t="s">
        <v>161</v>
      </c>
      <c r="D30" s="38" t="s">
        <v>2</v>
      </c>
      <c r="E30" s="39" t="s">
        <v>32</v>
      </c>
      <c r="F30" s="40">
        <v>520</v>
      </c>
      <c r="G30" s="41"/>
      <c r="H30" s="42">
        <f t="shared" si="1"/>
        <v>0</v>
      </c>
      <c r="I30" s="56"/>
      <c r="L30" s="59"/>
      <c r="M30" s="59"/>
      <c r="N30" s="59"/>
    </row>
    <row r="31" spans="1:14" s="55" customFormat="1" ht="30" customHeight="1">
      <c r="A31" s="108" t="s">
        <v>204</v>
      </c>
      <c r="B31" s="54" t="s">
        <v>329</v>
      </c>
      <c r="C31" s="37" t="s">
        <v>205</v>
      </c>
      <c r="D31" s="38" t="s">
        <v>151</v>
      </c>
      <c r="E31" s="39" t="s">
        <v>32</v>
      </c>
      <c r="F31" s="50">
        <v>10</v>
      </c>
      <c r="G31" s="41"/>
      <c r="H31" s="42">
        <f t="shared" si="1"/>
        <v>0</v>
      </c>
      <c r="I31" s="56"/>
      <c r="L31" s="59"/>
      <c r="M31" s="59"/>
      <c r="N31" s="59"/>
    </row>
    <row r="32" spans="1:14" s="60" customFormat="1" ht="30" customHeight="1">
      <c r="A32" s="108" t="s">
        <v>207</v>
      </c>
      <c r="B32" s="54" t="s">
        <v>282</v>
      </c>
      <c r="C32" s="37" t="s">
        <v>209</v>
      </c>
      <c r="D32" s="38" t="s">
        <v>151</v>
      </c>
      <c r="E32" s="39" t="s">
        <v>32</v>
      </c>
      <c r="F32" s="40">
        <v>10</v>
      </c>
      <c r="G32" s="41"/>
      <c r="H32" s="42">
        <f t="shared" si="1"/>
        <v>0</v>
      </c>
      <c r="I32" s="56"/>
      <c r="L32" s="59"/>
      <c r="M32" s="59"/>
      <c r="N32" s="59"/>
    </row>
    <row r="33" spans="1:14" s="60" customFormat="1" ht="30" customHeight="1">
      <c r="A33" s="108" t="s">
        <v>273</v>
      </c>
      <c r="B33" s="54" t="s">
        <v>283</v>
      </c>
      <c r="C33" s="44" t="s">
        <v>275</v>
      </c>
      <c r="D33" s="45" t="s">
        <v>151</v>
      </c>
      <c r="E33" s="46" t="s">
        <v>32</v>
      </c>
      <c r="F33" s="47">
        <v>10</v>
      </c>
      <c r="G33" s="48"/>
      <c r="H33" s="49">
        <f t="shared" si="1"/>
        <v>0</v>
      </c>
      <c r="I33" s="56"/>
      <c r="L33" s="59"/>
      <c r="M33" s="59"/>
      <c r="N33" s="59"/>
    </row>
    <row r="34" spans="1:14" s="55" customFormat="1" ht="30" customHeight="1">
      <c r="A34" s="108" t="s">
        <v>162</v>
      </c>
      <c r="B34" s="54" t="s">
        <v>284</v>
      </c>
      <c r="C34" s="128" t="s">
        <v>164</v>
      </c>
      <c r="D34" s="129" t="s">
        <v>165</v>
      </c>
      <c r="E34" s="130"/>
      <c r="F34" s="131"/>
      <c r="G34" s="154"/>
      <c r="H34" s="133"/>
      <c r="I34" s="56"/>
      <c r="L34" s="59"/>
      <c r="M34" s="59"/>
      <c r="N34" s="59"/>
    </row>
    <row r="35" spans="1:14" s="60" customFormat="1" ht="30" customHeight="1">
      <c r="A35" s="108" t="s">
        <v>166</v>
      </c>
      <c r="B35" s="36" t="s">
        <v>33</v>
      </c>
      <c r="C35" s="37" t="s">
        <v>250</v>
      </c>
      <c r="D35" s="38" t="s">
        <v>2</v>
      </c>
      <c r="E35" s="39" t="s">
        <v>56</v>
      </c>
      <c r="F35" s="40">
        <v>50</v>
      </c>
      <c r="G35" s="41"/>
      <c r="H35" s="42">
        <f>ROUND(G35*F35,2)</f>
        <v>0</v>
      </c>
      <c r="I35" s="56"/>
      <c r="L35" s="59"/>
      <c r="M35" s="59"/>
      <c r="N35" s="59"/>
    </row>
    <row r="36" spans="1:14" s="60" customFormat="1" ht="30" customHeight="1">
      <c r="A36" s="108" t="s">
        <v>167</v>
      </c>
      <c r="B36" s="36" t="s">
        <v>44</v>
      </c>
      <c r="C36" s="37" t="s">
        <v>168</v>
      </c>
      <c r="D36" s="38"/>
      <c r="E36" s="39" t="s">
        <v>56</v>
      </c>
      <c r="F36" s="40">
        <v>15</v>
      </c>
      <c r="G36" s="41"/>
      <c r="H36" s="42">
        <f>ROUND(G36*F36,2)</f>
        <v>0</v>
      </c>
      <c r="I36" s="56"/>
      <c r="L36" s="59"/>
      <c r="M36" s="59"/>
      <c r="N36" s="59"/>
    </row>
    <row r="37" spans="1:14" s="60" customFormat="1" ht="30" customHeight="1">
      <c r="A37" s="108" t="s">
        <v>169</v>
      </c>
      <c r="B37" s="54" t="s">
        <v>285</v>
      </c>
      <c r="C37" s="37" t="s">
        <v>171</v>
      </c>
      <c r="D37" s="38" t="s">
        <v>165</v>
      </c>
      <c r="E37" s="39"/>
      <c r="F37" s="40"/>
      <c r="G37" s="61"/>
      <c r="H37" s="42"/>
      <c r="I37" s="56"/>
      <c r="L37" s="59"/>
      <c r="M37" s="59"/>
      <c r="N37" s="59"/>
    </row>
    <row r="38" spans="1:14" s="60" customFormat="1" ht="30" customHeight="1">
      <c r="A38" s="108" t="s">
        <v>172</v>
      </c>
      <c r="B38" s="36" t="s">
        <v>33</v>
      </c>
      <c r="C38" s="37" t="s">
        <v>251</v>
      </c>
      <c r="D38" s="38" t="s">
        <v>59</v>
      </c>
      <c r="E38" s="39" t="s">
        <v>56</v>
      </c>
      <c r="F38" s="40">
        <v>485</v>
      </c>
      <c r="G38" s="41"/>
      <c r="H38" s="42">
        <f>ROUND(G38*F38,2)</f>
        <v>0</v>
      </c>
      <c r="I38" s="56"/>
      <c r="L38" s="59"/>
      <c r="M38" s="59"/>
      <c r="N38" s="59"/>
    </row>
    <row r="39" spans="1:14" s="60" customFormat="1" ht="30" customHeight="1">
      <c r="A39" s="108" t="s">
        <v>173</v>
      </c>
      <c r="B39" s="36" t="s">
        <v>44</v>
      </c>
      <c r="C39" s="37" t="s">
        <v>252</v>
      </c>
      <c r="D39" s="38" t="s">
        <v>174</v>
      </c>
      <c r="E39" s="39" t="s">
        <v>56</v>
      </c>
      <c r="F39" s="40">
        <v>310</v>
      </c>
      <c r="G39" s="41"/>
      <c r="H39" s="42">
        <f>ROUND(G39*F39,2)</f>
        <v>0</v>
      </c>
      <c r="I39" s="56"/>
      <c r="L39" s="59"/>
      <c r="M39" s="59"/>
      <c r="N39" s="59"/>
    </row>
    <row r="40" spans="1:14" s="60" customFormat="1" ht="30" customHeight="1">
      <c r="A40" s="108" t="s">
        <v>175</v>
      </c>
      <c r="B40" s="54" t="s">
        <v>286</v>
      </c>
      <c r="C40" s="37" t="s">
        <v>58</v>
      </c>
      <c r="D40" s="38" t="s">
        <v>165</v>
      </c>
      <c r="E40" s="39"/>
      <c r="F40" s="40"/>
      <c r="G40" s="61"/>
      <c r="H40" s="42"/>
      <c r="I40" s="56"/>
      <c r="L40" s="59"/>
      <c r="M40" s="59"/>
      <c r="N40" s="59"/>
    </row>
    <row r="41" spans="1:14" s="60" customFormat="1" ht="30" customHeight="1">
      <c r="A41" s="108" t="s">
        <v>177</v>
      </c>
      <c r="B41" s="36" t="s">
        <v>33</v>
      </c>
      <c r="C41" s="37" t="s">
        <v>269</v>
      </c>
      <c r="D41" s="38" t="s">
        <v>178</v>
      </c>
      <c r="E41" s="39"/>
      <c r="F41" s="40"/>
      <c r="G41" s="42"/>
      <c r="H41" s="42"/>
      <c r="I41" s="56"/>
      <c r="L41" s="59"/>
      <c r="M41" s="59"/>
      <c r="N41" s="59"/>
    </row>
    <row r="42" spans="1:14" s="60" customFormat="1" ht="30" customHeight="1">
      <c r="A42" s="108" t="s">
        <v>181</v>
      </c>
      <c r="B42" s="43" t="s">
        <v>154</v>
      </c>
      <c r="C42" s="37" t="s">
        <v>182</v>
      </c>
      <c r="D42" s="38"/>
      <c r="E42" s="39" t="s">
        <v>56</v>
      </c>
      <c r="F42" s="40">
        <v>20</v>
      </c>
      <c r="G42" s="41"/>
      <c r="H42" s="42">
        <f>ROUND(G42*F42,2)</f>
        <v>0</v>
      </c>
      <c r="I42" s="56"/>
      <c r="L42" s="59"/>
      <c r="M42" s="59"/>
      <c r="N42" s="59"/>
    </row>
    <row r="43" spans="1:14" s="60" customFormat="1" ht="30" customHeight="1">
      <c r="A43" s="108" t="s">
        <v>253</v>
      </c>
      <c r="B43" s="36" t="s">
        <v>44</v>
      </c>
      <c r="C43" s="37" t="s">
        <v>254</v>
      </c>
      <c r="D43" s="38" t="s">
        <v>255</v>
      </c>
      <c r="E43" s="39" t="s">
        <v>56</v>
      </c>
      <c r="F43" s="40">
        <v>40</v>
      </c>
      <c r="G43" s="41"/>
      <c r="H43" s="42">
        <f>ROUND(G43*F43,2)</f>
        <v>0</v>
      </c>
      <c r="I43" s="56"/>
      <c r="L43" s="59"/>
      <c r="M43" s="59"/>
      <c r="N43" s="59"/>
    </row>
    <row r="44" spans="1:14" s="65" customFormat="1" ht="30" customHeight="1">
      <c r="A44" s="108" t="s">
        <v>217</v>
      </c>
      <c r="B44" s="36" t="s">
        <v>57</v>
      </c>
      <c r="C44" s="37" t="s">
        <v>186</v>
      </c>
      <c r="D44" s="38" t="s">
        <v>187</v>
      </c>
      <c r="E44" s="39" t="s">
        <v>56</v>
      </c>
      <c r="F44" s="40">
        <v>120</v>
      </c>
      <c r="G44" s="41"/>
      <c r="H44" s="42">
        <f>ROUND(G44*F44,2)</f>
        <v>0</v>
      </c>
      <c r="I44" s="66"/>
      <c r="L44" s="67"/>
      <c r="M44" s="67"/>
      <c r="N44" s="67"/>
    </row>
    <row r="45" spans="1:14" s="60" customFormat="1" ht="30" customHeight="1">
      <c r="A45" s="108" t="s">
        <v>62</v>
      </c>
      <c r="B45" s="54" t="s">
        <v>287</v>
      </c>
      <c r="C45" s="37" t="s">
        <v>63</v>
      </c>
      <c r="D45" s="38" t="s">
        <v>189</v>
      </c>
      <c r="E45" s="134"/>
      <c r="F45" s="40"/>
      <c r="G45" s="61"/>
      <c r="H45" s="42"/>
      <c r="I45" s="56"/>
      <c r="L45" s="59"/>
      <c r="M45" s="59"/>
      <c r="N45" s="59"/>
    </row>
    <row r="46" spans="1:14" s="60" customFormat="1" ht="30" customHeight="1">
      <c r="A46" s="108" t="s">
        <v>96</v>
      </c>
      <c r="B46" s="36" t="s">
        <v>33</v>
      </c>
      <c r="C46" s="37" t="s">
        <v>97</v>
      </c>
      <c r="D46" s="38"/>
      <c r="E46" s="39"/>
      <c r="F46" s="40"/>
      <c r="G46" s="61"/>
      <c r="H46" s="42"/>
      <c r="I46" s="56"/>
      <c r="L46" s="59"/>
      <c r="M46" s="59"/>
      <c r="N46" s="59"/>
    </row>
    <row r="47" spans="1:14" s="60" customFormat="1" ht="30" customHeight="1">
      <c r="A47" s="108" t="s">
        <v>66</v>
      </c>
      <c r="B47" s="43" t="s">
        <v>154</v>
      </c>
      <c r="C47" s="37" t="s">
        <v>190</v>
      </c>
      <c r="D47" s="38"/>
      <c r="E47" s="39" t="s">
        <v>34</v>
      </c>
      <c r="F47" s="40">
        <v>105</v>
      </c>
      <c r="G47" s="41"/>
      <c r="H47" s="42">
        <f>ROUND(G47*F47,2)</f>
        <v>0</v>
      </c>
      <c r="I47" s="56"/>
      <c r="L47" s="59"/>
      <c r="M47" s="59"/>
      <c r="N47" s="59"/>
    </row>
    <row r="48" spans="1:14" s="68" customFormat="1" ht="30" customHeight="1">
      <c r="A48" s="108" t="s">
        <v>191</v>
      </c>
      <c r="B48" s="54" t="s">
        <v>140</v>
      </c>
      <c r="C48" s="37" t="s">
        <v>193</v>
      </c>
      <c r="D48" s="38" t="s">
        <v>194</v>
      </c>
      <c r="E48" s="39"/>
      <c r="F48" s="40"/>
      <c r="G48" s="61"/>
      <c r="H48" s="42"/>
      <c r="I48" s="56"/>
      <c r="L48" s="59"/>
      <c r="M48" s="59"/>
      <c r="N48" s="59"/>
    </row>
    <row r="49" spans="1:14" s="69" customFormat="1" ht="30" customHeight="1">
      <c r="A49" s="108" t="s">
        <v>195</v>
      </c>
      <c r="B49" s="36" t="s">
        <v>33</v>
      </c>
      <c r="C49" s="37" t="s">
        <v>196</v>
      </c>
      <c r="D49" s="38" t="s">
        <v>2</v>
      </c>
      <c r="E49" s="39" t="s">
        <v>32</v>
      </c>
      <c r="F49" s="40">
        <v>570</v>
      </c>
      <c r="G49" s="41"/>
      <c r="H49" s="42">
        <f>ROUND(G49*F49,2)</f>
        <v>0</v>
      </c>
      <c r="I49" s="56"/>
      <c r="L49" s="59"/>
      <c r="M49" s="59"/>
      <c r="N49" s="59"/>
    </row>
    <row r="50" spans="1:8" ht="30" customHeight="1">
      <c r="A50" s="14"/>
      <c r="B50" s="135"/>
      <c r="C50" s="25" t="s">
        <v>21</v>
      </c>
      <c r="D50" s="8"/>
      <c r="E50" s="7"/>
      <c r="F50" s="6"/>
      <c r="G50" s="14"/>
      <c r="H50" s="124"/>
    </row>
    <row r="51" spans="1:14" s="55" customFormat="1" ht="30" customHeight="1">
      <c r="A51" s="53" t="s">
        <v>238</v>
      </c>
      <c r="B51" s="54" t="s">
        <v>144</v>
      </c>
      <c r="C51" s="37" t="s">
        <v>239</v>
      </c>
      <c r="D51" s="38" t="s">
        <v>197</v>
      </c>
      <c r="E51" s="39"/>
      <c r="F51" s="50"/>
      <c r="G51" s="61"/>
      <c r="H51" s="51"/>
      <c r="I51" s="56"/>
      <c r="L51" s="59"/>
      <c r="M51" s="59"/>
      <c r="N51" s="59"/>
    </row>
    <row r="52" spans="1:14" s="55" customFormat="1" ht="30" customHeight="1">
      <c r="A52" s="53" t="s">
        <v>240</v>
      </c>
      <c r="B52" s="36" t="s">
        <v>33</v>
      </c>
      <c r="C52" s="37" t="s">
        <v>220</v>
      </c>
      <c r="D52" s="38"/>
      <c r="E52" s="39" t="s">
        <v>39</v>
      </c>
      <c r="F52" s="50">
        <v>21</v>
      </c>
      <c r="G52" s="41"/>
      <c r="H52" s="42">
        <f>ROUND(G52*F52,2)</f>
        <v>0</v>
      </c>
      <c r="I52" s="56"/>
      <c r="L52" s="59"/>
      <c r="M52" s="59"/>
      <c r="N52" s="59"/>
    </row>
    <row r="53" spans="1:25" s="85" customFormat="1" ht="30" customHeight="1">
      <c r="A53" s="126" t="s">
        <v>259</v>
      </c>
      <c r="B53" s="71" t="s">
        <v>288</v>
      </c>
      <c r="C53" s="72" t="s">
        <v>260</v>
      </c>
      <c r="D53" s="73" t="s">
        <v>197</v>
      </c>
      <c r="E53" s="74"/>
      <c r="F53" s="50"/>
      <c r="G53" s="61"/>
      <c r="H53" s="51"/>
      <c r="I53" s="81"/>
      <c r="J53" s="81"/>
      <c r="K53" s="82"/>
      <c r="L53" s="81"/>
      <c r="M53" s="81"/>
      <c r="N53" s="82"/>
      <c r="O53" s="81"/>
      <c r="P53" s="81"/>
      <c r="Q53" s="82"/>
      <c r="R53" s="83"/>
      <c r="S53" s="82"/>
      <c r="T53" s="84"/>
      <c r="U53" s="84"/>
      <c r="V53" s="84"/>
      <c r="W53" s="84"/>
      <c r="X53" s="84"/>
      <c r="Y53" s="84"/>
    </row>
    <row r="54" spans="1:25" s="87" customFormat="1" ht="30" customHeight="1">
      <c r="A54" s="53" t="s">
        <v>261</v>
      </c>
      <c r="B54" s="79" t="s">
        <v>33</v>
      </c>
      <c r="C54" s="72" t="s">
        <v>262</v>
      </c>
      <c r="D54" s="73"/>
      <c r="E54" s="74" t="s">
        <v>39</v>
      </c>
      <c r="F54" s="50">
        <v>2</v>
      </c>
      <c r="G54" s="41"/>
      <c r="H54" s="42">
        <f>ROUND(G54*F54,2)</f>
        <v>0</v>
      </c>
      <c r="I54" s="75"/>
      <c r="J54" s="75"/>
      <c r="K54" s="76"/>
      <c r="L54" s="75"/>
      <c r="M54" s="75"/>
      <c r="N54" s="76"/>
      <c r="O54" s="75"/>
      <c r="P54" s="75"/>
      <c r="Q54" s="76"/>
      <c r="R54" s="77"/>
      <c r="S54" s="76"/>
      <c r="T54" s="86"/>
      <c r="U54" s="86"/>
      <c r="V54" s="86"/>
      <c r="W54" s="86"/>
      <c r="X54" s="86"/>
      <c r="Y54" s="86"/>
    </row>
    <row r="55" spans="1:14" s="69" customFormat="1" ht="30" customHeight="1">
      <c r="A55" s="53" t="s">
        <v>257</v>
      </c>
      <c r="B55" s="54" t="s">
        <v>289</v>
      </c>
      <c r="C55" s="37" t="s">
        <v>258</v>
      </c>
      <c r="D55" s="38" t="s">
        <v>197</v>
      </c>
      <c r="E55" s="39" t="s">
        <v>56</v>
      </c>
      <c r="F55" s="50">
        <v>125</v>
      </c>
      <c r="G55" s="41"/>
      <c r="H55" s="42">
        <f>ROUND(G55*F55,2)</f>
        <v>0</v>
      </c>
      <c r="I55" s="56"/>
      <c r="L55" s="59"/>
      <c r="M55" s="59"/>
      <c r="N55" s="59"/>
    </row>
    <row r="56" spans="1:14" s="70" customFormat="1" ht="30" customHeight="1">
      <c r="A56" s="53" t="s">
        <v>109</v>
      </c>
      <c r="B56" s="54" t="s">
        <v>290</v>
      </c>
      <c r="C56" s="52" t="s">
        <v>110</v>
      </c>
      <c r="D56" s="38" t="s">
        <v>197</v>
      </c>
      <c r="E56" s="39"/>
      <c r="F56" s="50"/>
      <c r="G56" s="61"/>
      <c r="H56" s="51"/>
      <c r="I56" s="56"/>
      <c r="L56" s="59"/>
      <c r="M56" s="59"/>
      <c r="N56" s="59"/>
    </row>
    <row r="57" spans="1:14" s="60" customFormat="1" ht="30" customHeight="1">
      <c r="A57" s="53" t="s">
        <v>111</v>
      </c>
      <c r="B57" s="36" t="s">
        <v>33</v>
      </c>
      <c r="C57" s="37" t="s">
        <v>112</v>
      </c>
      <c r="D57" s="38"/>
      <c r="E57" s="39" t="s">
        <v>39</v>
      </c>
      <c r="F57" s="50">
        <v>15</v>
      </c>
      <c r="G57" s="41"/>
      <c r="H57" s="42">
        <f>ROUND(G57*F57,2)</f>
        <v>0</v>
      </c>
      <c r="I57" s="56"/>
      <c r="L57" s="59"/>
      <c r="M57" s="59"/>
      <c r="N57" s="59"/>
    </row>
    <row r="58" spans="1:14" s="60" customFormat="1" ht="30" customHeight="1">
      <c r="A58" s="53" t="s">
        <v>113</v>
      </c>
      <c r="B58" s="36" t="s">
        <v>44</v>
      </c>
      <c r="C58" s="37" t="s">
        <v>114</v>
      </c>
      <c r="D58" s="38"/>
      <c r="E58" s="39" t="s">
        <v>39</v>
      </c>
      <c r="F58" s="50">
        <v>24</v>
      </c>
      <c r="G58" s="41"/>
      <c r="H58" s="42">
        <f>ROUND(G58*F58,2)</f>
        <v>0</v>
      </c>
      <c r="I58" s="56"/>
      <c r="L58" s="59"/>
      <c r="M58" s="59"/>
      <c r="N58" s="59"/>
    </row>
    <row r="59" spans="1:14" s="60" customFormat="1" ht="30" customHeight="1">
      <c r="A59" s="53" t="s">
        <v>115</v>
      </c>
      <c r="B59" s="36" t="s">
        <v>57</v>
      </c>
      <c r="C59" s="37" t="s">
        <v>116</v>
      </c>
      <c r="D59" s="38"/>
      <c r="E59" s="39" t="s">
        <v>39</v>
      </c>
      <c r="F59" s="50">
        <v>2</v>
      </c>
      <c r="G59" s="41"/>
      <c r="H59" s="42">
        <f>ROUND(G59*F59,2)</f>
        <v>0</v>
      </c>
      <c r="I59" s="56"/>
      <c r="L59" s="59"/>
      <c r="M59" s="59"/>
      <c r="N59" s="59"/>
    </row>
    <row r="60" spans="1:14" s="70" customFormat="1" ht="30" customHeight="1">
      <c r="A60" s="53" t="s">
        <v>243</v>
      </c>
      <c r="B60" s="54" t="s">
        <v>291</v>
      </c>
      <c r="C60" s="52" t="s">
        <v>244</v>
      </c>
      <c r="D60" s="38" t="s">
        <v>197</v>
      </c>
      <c r="E60" s="39"/>
      <c r="F60" s="50"/>
      <c r="G60" s="61"/>
      <c r="H60" s="51"/>
      <c r="I60" s="56"/>
      <c r="L60" s="59"/>
      <c r="M60" s="59"/>
      <c r="N60" s="59"/>
    </row>
    <row r="61" spans="1:14" s="70" customFormat="1" ht="30" customHeight="1">
      <c r="A61" s="53" t="s">
        <v>245</v>
      </c>
      <c r="B61" s="36" t="s">
        <v>33</v>
      </c>
      <c r="C61" s="52" t="s">
        <v>256</v>
      </c>
      <c r="D61" s="38"/>
      <c r="E61" s="39" t="s">
        <v>39</v>
      </c>
      <c r="F61" s="50">
        <v>21</v>
      </c>
      <c r="G61" s="41"/>
      <c r="H61" s="42">
        <f>ROUND(G61*F61,2)</f>
        <v>0</v>
      </c>
      <c r="I61" s="56"/>
      <c r="L61" s="59"/>
      <c r="M61" s="59"/>
      <c r="N61" s="59"/>
    </row>
    <row r="62" spans="1:14" s="60" customFormat="1" ht="39.75" customHeight="1">
      <c r="A62" s="53"/>
      <c r="B62" s="54" t="s">
        <v>292</v>
      </c>
      <c r="C62" s="37" t="s">
        <v>328</v>
      </c>
      <c r="D62" s="38" t="s">
        <v>197</v>
      </c>
      <c r="E62" s="39" t="s">
        <v>39</v>
      </c>
      <c r="F62" s="50">
        <v>25</v>
      </c>
      <c r="G62" s="41"/>
      <c r="H62" s="42">
        <f>ROUND(G62*F62,2)</f>
        <v>0</v>
      </c>
      <c r="I62" s="56"/>
      <c r="L62" s="59"/>
      <c r="M62" s="59"/>
      <c r="N62" s="59"/>
    </row>
    <row r="63" spans="1:14" s="103" customFormat="1" ht="30" customHeight="1">
      <c r="A63" s="127" t="s">
        <v>241</v>
      </c>
      <c r="B63" s="96" t="s">
        <v>293</v>
      </c>
      <c r="C63" s="97" t="s">
        <v>242</v>
      </c>
      <c r="D63" s="98" t="s">
        <v>197</v>
      </c>
      <c r="E63" s="99" t="s">
        <v>39</v>
      </c>
      <c r="F63" s="100">
        <v>10</v>
      </c>
      <c r="G63" s="93"/>
      <c r="H63" s="101">
        <f>ROUND(G63*F63,2)</f>
        <v>0</v>
      </c>
      <c r="I63" s="102"/>
      <c r="L63" s="104"/>
      <c r="M63" s="104"/>
      <c r="N63" s="104"/>
    </row>
    <row r="64" spans="1:8" ht="30" customHeight="1">
      <c r="A64" s="14"/>
      <c r="B64" s="155"/>
      <c r="C64" s="156" t="s">
        <v>22</v>
      </c>
      <c r="D64" s="157"/>
      <c r="E64" s="158"/>
      <c r="F64" s="159"/>
      <c r="G64" s="160"/>
      <c r="H64" s="161"/>
    </row>
    <row r="65" spans="1:14" s="55" customFormat="1" ht="30" customHeight="1">
      <c r="A65" s="53" t="s">
        <v>72</v>
      </c>
      <c r="B65" s="54" t="s">
        <v>294</v>
      </c>
      <c r="C65" s="37" t="s">
        <v>118</v>
      </c>
      <c r="D65" s="38" t="s">
        <v>198</v>
      </c>
      <c r="E65" s="39"/>
      <c r="F65" s="50"/>
      <c r="G65" s="61"/>
      <c r="H65" s="51"/>
      <c r="I65" s="56"/>
      <c r="L65" s="59"/>
      <c r="M65" s="59"/>
      <c r="N65" s="59"/>
    </row>
    <row r="66" spans="1:14" s="60" customFormat="1" ht="30" customHeight="1">
      <c r="A66" s="53" t="s">
        <v>199</v>
      </c>
      <c r="B66" s="36" t="s">
        <v>33</v>
      </c>
      <c r="C66" s="37" t="s">
        <v>200</v>
      </c>
      <c r="D66" s="38"/>
      <c r="E66" s="39" t="s">
        <v>39</v>
      </c>
      <c r="F66" s="50">
        <v>1</v>
      </c>
      <c r="G66" s="41"/>
      <c r="H66" s="42">
        <f aca="true" t="shared" si="2" ref="H66:H71">ROUND(G66*F66,2)</f>
        <v>0</v>
      </c>
      <c r="I66" s="56"/>
      <c r="L66" s="59"/>
      <c r="M66" s="59"/>
      <c r="N66" s="59"/>
    </row>
    <row r="67" spans="1:14" s="60" customFormat="1" ht="30" customHeight="1">
      <c r="A67" s="53" t="s">
        <v>73</v>
      </c>
      <c r="B67" s="36" t="s">
        <v>44</v>
      </c>
      <c r="C67" s="37" t="s">
        <v>74</v>
      </c>
      <c r="D67" s="38"/>
      <c r="E67" s="39" t="s">
        <v>39</v>
      </c>
      <c r="F67" s="50">
        <v>2</v>
      </c>
      <c r="G67" s="41"/>
      <c r="H67" s="42">
        <f t="shared" si="2"/>
        <v>0</v>
      </c>
      <c r="I67" s="56"/>
      <c r="L67" s="59"/>
      <c r="M67" s="59"/>
      <c r="N67" s="59"/>
    </row>
    <row r="68" spans="1:14" s="55" customFormat="1" ht="30" customHeight="1">
      <c r="A68" s="53" t="s">
        <v>99</v>
      </c>
      <c r="B68" s="54" t="s">
        <v>295</v>
      </c>
      <c r="C68" s="37" t="s">
        <v>119</v>
      </c>
      <c r="D68" s="38" t="s">
        <v>198</v>
      </c>
      <c r="E68" s="39" t="s">
        <v>39</v>
      </c>
      <c r="F68" s="50">
        <v>12</v>
      </c>
      <c r="G68" s="41"/>
      <c r="H68" s="42">
        <f t="shared" si="2"/>
        <v>0</v>
      </c>
      <c r="I68" s="56"/>
      <c r="L68" s="59"/>
      <c r="M68" s="59"/>
      <c r="N68" s="59"/>
    </row>
    <row r="69" spans="1:14" s="55" customFormat="1" ht="30" customHeight="1">
      <c r="A69" s="53" t="s">
        <v>100</v>
      </c>
      <c r="B69" s="54" t="s">
        <v>296</v>
      </c>
      <c r="C69" s="37" t="s">
        <v>120</v>
      </c>
      <c r="D69" s="38" t="s">
        <v>198</v>
      </c>
      <c r="E69" s="39" t="s">
        <v>39</v>
      </c>
      <c r="F69" s="50">
        <v>2</v>
      </c>
      <c r="G69" s="41"/>
      <c r="H69" s="42">
        <f t="shared" si="2"/>
        <v>0</v>
      </c>
      <c r="I69" s="56"/>
      <c r="L69" s="59"/>
      <c r="M69" s="59"/>
      <c r="N69" s="59"/>
    </row>
    <row r="70" spans="1:14" s="60" customFormat="1" ht="30" customHeight="1">
      <c r="A70" s="53" t="s">
        <v>101</v>
      </c>
      <c r="B70" s="54" t="s">
        <v>297</v>
      </c>
      <c r="C70" s="37" t="s">
        <v>121</v>
      </c>
      <c r="D70" s="38" t="s">
        <v>198</v>
      </c>
      <c r="E70" s="39" t="s">
        <v>39</v>
      </c>
      <c r="F70" s="50">
        <v>2</v>
      </c>
      <c r="G70" s="41"/>
      <c r="H70" s="42">
        <f t="shared" si="2"/>
        <v>0</v>
      </c>
      <c r="I70" s="56"/>
      <c r="L70" s="59"/>
      <c r="M70" s="59"/>
      <c r="N70" s="59"/>
    </row>
    <row r="71" spans="1:14" s="60" customFormat="1" ht="30" customHeight="1">
      <c r="A71" s="53" t="s">
        <v>102</v>
      </c>
      <c r="B71" s="54" t="s">
        <v>298</v>
      </c>
      <c r="C71" s="37" t="s">
        <v>122</v>
      </c>
      <c r="D71" s="38" t="s">
        <v>198</v>
      </c>
      <c r="E71" s="39" t="s">
        <v>39</v>
      </c>
      <c r="F71" s="50">
        <v>2</v>
      </c>
      <c r="G71" s="41"/>
      <c r="H71" s="42">
        <f t="shared" si="2"/>
        <v>0</v>
      </c>
      <c r="I71" s="56"/>
      <c r="L71" s="59"/>
      <c r="M71" s="59"/>
      <c r="N71" s="59"/>
    </row>
    <row r="72" spans="1:8" ht="30" customHeight="1">
      <c r="A72" s="14"/>
      <c r="B72" s="123"/>
      <c r="C72" s="25" t="s">
        <v>23</v>
      </c>
      <c r="D72" s="8"/>
      <c r="E72" s="5"/>
      <c r="F72" s="8"/>
      <c r="G72" s="14"/>
      <c r="H72" s="124"/>
    </row>
    <row r="73" spans="1:14" s="55" customFormat="1" ht="30" customHeight="1">
      <c r="A73" s="108" t="s">
        <v>75</v>
      </c>
      <c r="B73" s="54" t="s">
        <v>299</v>
      </c>
      <c r="C73" s="37" t="s">
        <v>76</v>
      </c>
      <c r="D73" s="38" t="s">
        <v>201</v>
      </c>
      <c r="E73" s="39"/>
      <c r="F73" s="40"/>
      <c r="G73" s="61"/>
      <c r="H73" s="42"/>
      <c r="I73" s="56"/>
      <c r="L73" s="59"/>
      <c r="M73" s="59"/>
      <c r="N73" s="59"/>
    </row>
    <row r="74" spans="1:14" s="60" customFormat="1" ht="30" customHeight="1">
      <c r="A74" s="108" t="s">
        <v>202</v>
      </c>
      <c r="B74" s="36" t="s">
        <v>33</v>
      </c>
      <c r="C74" s="37" t="s">
        <v>203</v>
      </c>
      <c r="D74" s="38"/>
      <c r="E74" s="39" t="s">
        <v>32</v>
      </c>
      <c r="F74" s="40">
        <v>450</v>
      </c>
      <c r="G74" s="41"/>
      <c r="H74" s="42">
        <f>ROUND(G74*F74,2)</f>
        <v>0</v>
      </c>
      <c r="I74" s="56"/>
      <c r="L74" s="59"/>
      <c r="M74" s="59"/>
      <c r="N74" s="59"/>
    </row>
    <row r="75" spans="1:14" s="60" customFormat="1" ht="30" customHeight="1">
      <c r="A75" s="108" t="s">
        <v>77</v>
      </c>
      <c r="B75" s="125" t="s">
        <v>44</v>
      </c>
      <c r="C75" s="44" t="s">
        <v>78</v>
      </c>
      <c r="D75" s="45"/>
      <c r="E75" s="46" t="s">
        <v>32</v>
      </c>
      <c r="F75" s="47">
        <v>50</v>
      </c>
      <c r="G75" s="48"/>
      <c r="H75" s="49">
        <f>ROUND(G75*F75,2)</f>
        <v>0</v>
      </c>
      <c r="I75" s="56"/>
      <c r="L75" s="59"/>
      <c r="M75" s="59"/>
      <c r="N75" s="59"/>
    </row>
    <row r="76" spans="1:8" ht="30" customHeight="1" thickBot="1">
      <c r="A76" s="138"/>
      <c r="B76" s="139" t="str">
        <f>B6</f>
        <v>A</v>
      </c>
      <c r="C76" s="183" t="str">
        <f>C6</f>
        <v>De Bourmont Avenue - From Autumnwood Road to Elizabeth Road</v>
      </c>
      <c r="D76" s="184"/>
      <c r="E76" s="184"/>
      <c r="F76" s="185"/>
      <c r="G76" s="140" t="s">
        <v>15</v>
      </c>
      <c r="H76" s="141">
        <f>SUM(H6:H75)</f>
        <v>0</v>
      </c>
    </row>
    <row r="77" spans="1:8" s="29" customFormat="1" ht="30" customHeight="1" thickTop="1">
      <c r="A77" s="28"/>
      <c r="B77" s="142" t="s">
        <v>13</v>
      </c>
      <c r="C77" s="188" t="s">
        <v>322</v>
      </c>
      <c r="D77" s="189"/>
      <c r="E77" s="189"/>
      <c r="F77" s="190"/>
      <c r="G77" s="143"/>
      <c r="H77" s="144"/>
    </row>
    <row r="78" spans="1:8" ht="30" customHeight="1">
      <c r="A78" s="14"/>
      <c r="B78" s="123"/>
      <c r="C78" s="24" t="s">
        <v>17</v>
      </c>
      <c r="D78" s="8"/>
      <c r="E78" s="6" t="s">
        <v>2</v>
      </c>
      <c r="F78" s="6" t="s">
        <v>2</v>
      </c>
      <c r="G78" s="14" t="s">
        <v>2</v>
      </c>
      <c r="H78" s="124"/>
    </row>
    <row r="79" spans="1:14" s="60" customFormat="1" ht="30" customHeight="1">
      <c r="A79" s="53" t="s">
        <v>37</v>
      </c>
      <c r="B79" s="54" t="s">
        <v>79</v>
      </c>
      <c r="C79" s="37" t="s">
        <v>38</v>
      </c>
      <c r="D79" s="38" t="s">
        <v>126</v>
      </c>
      <c r="E79" s="39" t="s">
        <v>32</v>
      </c>
      <c r="F79" s="40">
        <v>2275</v>
      </c>
      <c r="G79" s="41"/>
      <c r="H79" s="42">
        <f>ROUND(G79*F79,2)</f>
        <v>0</v>
      </c>
      <c r="I79" s="56"/>
      <c r="L79" s="59"/>
      <c r="M79" s="59"/>
      <c r="N79" s="59"/>
    </row>
    <row r="80" spans="1:8" ht="30" customHeight="1">
      <c r="A80" s="14"/>
      <c r="B80" s="123"/>
      <c r="C80" s="25" t="s">
        <v>18</v>
      </c>
      <c r="D80" s="8"/>
      <c r="E80" s="5"/>
      <c r="F80" s="8"/>
      <c r="G80" s="14"/>
      <c r="H80" s="124"/>
    </row>
    <row r="81" spans="1:14" s="55" customFormat="1" ht="30" customHeight="1">
      <c r="A81" s="108" t="s">
        <v>206</v>
      </c>
      <c r="B81" s="54" t="s">
        <v>80</v>
      </c>
      <c r="C81" s="37" t="s">
        <v>53</v>
      </c>
      <c r="D81" s="38" t="s">
        <v>151</v>
      </c>
      <c r="E81" s="39"/>
      <c r="F81" s="40"/>
      <c r="G81" s="61"/>
      <c r="H81" s="42"/>
      <c r="I81" s="56"/>
      <c r="L81" s="59"/>
      <c r="M81" s="59"/>
      <c r="N81" s="59"/>
    </row>
    <row r="82" spans="1:14" s="60" customFormat="1" ht="30" customHeight="1">
      <c r="A82" s="108" t="s">
        <v>152</v>
      </c>
      <c r="B82" s="36" t="s">
        <v>33</v>
      </c>
      <c r="C82" s="37" t="s">
        <v>54</v>
      </c>
      <c r="D82" s="38" t="s">
        <v>55</v>
      </c>
      <c r="E82" s="39"/>
      <c r="F82" s="40"/>
      <c r="G82" s="61"/>
      <c r="H82" s="42"/>
      <c r="I82" s="56"/>
      <c r="L82" s="59"/>
      <c r="M82" s="59"/>
      <c r="N82" s="59"/>
    </row>
    <row r="83" spans="1:14" s="60" customFormat="1" ht="30" customHeight="1">
      <c r="A83" s="108" t="s">
        <v>153</v>
      </c>
      <c r="B83" s="43" t="s">
        <v>154</v>
      </c>
      <c r="C83" s="37" t="s">
        <v>155</v>
      </c>
      <c r="D83" s="38"/>
      <c r="E83" s="39" t="s">
        <v>32</v>
      </c>
      <c r="F83" s="40">
        <v>220</v>
      </c>
      <c r="G83" s="41"/>
      <c r="H83" s="42">
        <f aca="true" t="shared" si="3" ref="H83:H89">ROUND(G83*F83,2)</f>
        <v>0</v>
      </c>
      <c r="I83" s="56"/>
      <c r="L83" s="59"/>
      <c r="M83" s="59"/>
      <c r="N83" s="59"/>
    </row>
    <row r="84" spans="1:14" s="60" customFormat="1" ht="30" customHeight="1">
      <c r="A84" s="108" t="s">
        <v>156</v>
      </c>
      <c r="B84" s="43" t="s">
        <v>157</v>
      </c>
      <c r="C84" s="37" t="s">
        <v>158</v>
      </c>
      <c r="D84" s="38"/>
      <c r="E84" s="39" t="s">
        <v>32</v>
      </c>
      <c r="F84" s="40">
        <v>150</v>
      </c>
      <c r="G84" s="41"/>
      <c r="H84" s="42">
        <f t="shared" si="3"/>
        <v>0</v>
      </c>
      <c r="I84" s="56"/>
      <c r="L84" s="59"/>
      <c r="M84" s="59"/>
      <c r="N84" s="59"/>
    </row>
    <row r="85" spans="1:14" s="60" customFormat="1" ht="30" customHeight="1">
      <c r="A85" s="108" t="s">
        <v>159</v>
      </c>
      <c r="B85" s="43" t="s">
        <v>160</v>
      </c>
      <c r="C85" s="37" t="s">
        <v>161</v>
      </c>
      <c r="D85" s="38" t="s">
        <v>2</v>
      </c>
      <c r="E85" s="39" t="s">
        <v>32</v>
      </c>
      <c r="F85" s="40">
        <v>100</v>
      </c>
      <c r="G85" s="41"/>
      <c r="H85" s="42">
        <f t="shared" si="3"/>
        <v>0</v>
      </c>
      <c r="I85" s="56"/>
      <c r="L85" s="59"/>
      <c r="M85" s="59"/>
      <c r="N85" s="59"/>
    </row>
    <row r="86" spans="1:14" s="60" customFormat="1" ht="30" customHeight="1">
      <c r="A86" s="108" t="s">
        <v>330</v>
      </c>
      <c r="B86" s="54" t="s">
        <v>81</v>
      </c>
      <c r="C86" s="37" t="s">
        <v>331</v>
      </c>
      <c r="D86" s="38" t="s">
        <v>272</v>
      </c>
      <c r="E86" s="39" t="s">
        <v>39</v>
      </c>
      <c r="F86" s="40">
        <v>8</v>
      </c>
      <c r="G86" s="41"/>
      <c r="H86" s="42">
        <f t="shared" si="3"/>
        <v>0</v>
      </c>
      <c r="I86" s="56"/>
      <c r="L86" s="59"/>
      <c r="M86" s="59"/>
      <c r="N86" s="59"/>
    </row>
    <row r="87" spans="1:14" s="55" customFormat="1" ht="30" customHeight="1">
      <c r="A87" s="108" t="s">
        <v>204</v>
      </c>
      <c r="B87" s="54" t="s">
        <v>82</v>
      </c>
      <c r="C87" s="37" t="s">
        <v>205</v>
      </c>
      <c r="D87" s="38" t="s">
        <v>151</v>
      </c>
      <c r="E87" s="39" t="s">
        <v>32</v>
      </c>
      <c r="F87" s="50">
        <v>10</v>
      </c>
      <c r="G87" s="41"/>
      <c r="H87" s="42">
        <f t="shared" si="3"/>
        <v>0</v>
      </c>
      <c r="I87" s="56"/>
      <c r="L87" s="59"/>
      <c r="M87" s="59"/>
      <c r="N87" s="59"/>
    </row>
    <row r="88" spans="1:14" s="60" customFormat="1" ht="30" customHeight="1">
      <c r="A88" s="108" t="s">
        <v>207</v>
      </c>
      <c r="B88" s="54" t="s">
        <v>83</v>
      </c>
      <c r="C88" s="37" t="s">
        <v>209</v>
      </c>
      <c r="D88" s="38" t="s">
        <v>151</v>
      </c>
      <c r="E88" s="39" t="s">
        <v>32</v>
      </c>
      <c r="F88" s="40">
        <v>10</v>
      </c>
      <c r="G88" s="41"/>
      <c r="H88" s="42">
        <f t="shared" si="3"/>
        <v>0</v>
      </c>
      <c r="I88" s="56"/>
      <c r="L88" s="59"/>
      <c r="M88" s="59"/>
      <c r="N88" s="59"/>
    </row>
    <row r="89" spans="1:14" s="60" customFormat="1" ht="30" customHeight="1">
      <c r="A89" s="108" t="s">
        <v>273</v>
      </c>
      <c r="B89" s="54" t="s">
        <v>84</v>
      </c>
      <c r="C89" s="37" t="s">
        <v>275</v>
      </c>
      <c r="D89" s="38" t="s">
        <v>151</v>
      </c>
      <c r="E89" s="39" t="s">
        <v>32</v>
      </c>
      <c r="F89" s="40">
        <v>10</v>
      </c>
      <c r="G89" s="41"/>
      <c r="H89" s="42">
        <f t="shared" si="3"/>
        <v>0</v>
      </c>
      <c r="I89" s="56"/>
      <c r="L89" s="59"/>
      <c r="M89" s="59"/>
      <c r="N89" s="59"/>
    </row>
    <row r="90" spans="1:14" s="60" customFormat="1" ht="30" customHeight="1">
      <c r="A90" s="108" t="s">
        <v>175</v>
      </c>
      <c r="B90" s="54" t="s">
        <v>86</v>
      </c>
      <c r="C90" s="37" t="s">
        <v>58</v>
      </c>
      <c r="D90" s="38" t="s">
        <v>165</v>
      </c>
      <c r="E90" s="39"/>
      <c r="F90" s="40"/>
      <c r="G90" s="61"/>
      <c r="H90" s="42"/>
      <c r="I90" s="56"/>
      <c r="L90" s="59"/>
      <c r="M90" s="59"/>
      <c r="N90" s="59"/>
    </row>
    <row r="91" spans="1:14" s="60" customFormat="1" ht="30" customHeight="1">
      <c r="A91" s="108" t="s">
        <v>177</v>
      </c>
      <c r="B91" s="36" t="s">
        <v>33</v>
      </c>
      <c r="C91" s="37" t="s">
        <v>268</v>
      </c>
      <c r="D91" s="38" t="s">
        <v>178</v>
      </c>
      <c r="E91" s="39"/>
      <c r="F91" s="40"/>
      <c r="G91" s="42"/>
      <c r="H91" s="42"/>
      <c r="I91" s="56"/>
      <c r="L91" s="59"/>
      <c r="M91" s="59"/>
      <c r="N91" s="59"/>
    </row>
    <row r="92" spans="1:14" s="60" customFormat="1" ht="30" customHeight="1">
      <c r="A92" s="108" t="s">
        <v>179</v>
      </c>
      <c r="B92" s="43" t="s">
        <v>154</v>
      </c>
      <c r="C92" s="37" t="s">
        <v>180</v>
      </c>
      <c r="D92" s="38"/>
      <c r="E92" s="39" t="s">
        <v>56</v>
      </c>
      <c r="F92" s="40">
        <v>5</v>
      </c>
      <c r="G92" s="41"/>
      <c r="H92" s="42">
        <f>ROUND(G92*F92,2)</f>
        <v>0</v>
      </c>
      <c r="I92" s="56"/>
      <c r="L92" s="59"/>
      <c r="M92" s="59"/>
      <c r="N92" s="59"/>
    </row>
    <row r="93" spans="1:14" s="60" customFormat="1" ht="30" customHeight="1">
      <c r="A93" s="108" t="s">
        <v>181</v>
      </c>
      <c r="B93" s="43" t="s">
        <v>157</v>
      </c>
      <c r="C93" s="37" t="s">
        <v>182</v>
      </c>
      <c r="D93" s="38"/>
      <c r="E93" s="39" t="s">
        <v>56</v>
      </c>
      <c r="F93" s="40">
        <v>715</v>
      </c>
      <c r="G93" s="41"/>
      <c r="H93" s="42">
        <f>ROUND(G93*F93,2)</f>
        <v>0</v>
      </c>
      <c r="I93" s="56"/>
      <c r="L93" s="59"/>
      <c r="M93" s="59"/>
      <c r="N93" s="59"/>
    </row>
    <row r="94" spans="1:14" s="60" customFormat="1" ht="30" customHeight="1">
      <c r="A94" s="108" t="s">
        <v>183</v>
      </c>
      <c r="B94" s="43" t="s">
        <v>184</v>
      </c>
      <c r="C94" s="37" t="s">
        <v>185</v>
      </c>
      <c r="D94" s="38" t="s">
        <v>2</v>
      </c>
      <c r="E94" s="39" t="s">
        <v>56</v>
      </c>
      <c r="F94" s="40">
        <v>285</v>
      </c>
      <c r="G94" s="41"/>
      <c r="H94" s="42">
        <f>ROUND(G94*F94,2)</f>
        <v>0</v>
      </c>
      <c r="I94" s="56"/>
      <c r="L94" s="59"/>
      <c r="M94" s="59"/>
      <c r="N94" s="59"/>
    </row>
    <row r="95" spans="1:14" s="60" customFormat="1" ht="30" customHeight="1">
      <c r="A95" s="108" t="s">
        <v>224</v>
      </c>
      <c r="B95" s="36" t="s">
        <v>44</v>
      </c>
      <c r="C95" s="37" t="s">
        <v>270</v>
      </c>
      <c r="D95" s="38" t="s">
        <v>174</v>
      </c>
      <c r="E95" s="39" t="s">
        <v>56</v>
      </c>
      <c r="F95" s="40">
        <v>35</v>
      </c>
      <c r="G95" s="41"/>
      <c r="H95" s="42">
        <f>ROUND(G95*F95,2)</f>
        <v>0</v>
      </c>
      <c r="I95" s="56"/>
      <c r="L95" s="59"/>
      <c r="M95" s="59"/>
      <c r="N95" s="59"/>
    </row>
    <row r="96" spans="1:14" s="65" customFormat="1" ht="30" customHeight="1">
      <c r="A96" s="108" t="s">
        <v>217</v>
      </c>
      <c r="B96" s="36" t="s">
        <v>57</v>
      </c>
      <c r="C96" s="37" t="s">
        <v>186</v>
      </c>
      <c r="D96" s="38" t="s">
        <v>218</v>
      </c>
      <c r="E96" s="39" t="s">
        <v>56</v>
      </c>
      <c r="F96" s="40">
        <v>20</v>
      </c>
      <c r="G96" s="41"/>
      <c r="H96" s="42">
        <f>ROUND(G96*F96,2)</f>
        <v>0</v>
      </c>
      <c r="I96" s="66"/>
      <c r="L96" s="67"/>
      <c r="M96" s="67"/>
      <c r="N96" s="67"/>
    </row>
    <row r="97" spans="1:14" s="60" customFormat="1" ht="30" customHeight="1">
      <c r="A97" s="108" t="s">
        <v>62</v>
      </c>
      <c r="B97" s="54" t="s">
        <v>90</v>
      </c>
      <c r="C97" s="37" t="s">
        <v>63</v>
      </c>
      <c r="D97" s="38" t="s">
        <v>189</v>
      </c>
      <c r="E97" s="134"/>
      <c r="F97" s="40"/>
      <c r="G97" s="61"/>
      <c r="H97" s="42"/>
      <c r="I97" s="56"/>
      <c r="L97" s="59"/>
      <c r="M97" s="59"/>
      <c r="N97" s="59"/>
    </row>
    <row r="98" spans="1:14" s="60" customFormat="1" ht="30" customHeight="1">
      <c r="A98" s="108" t="s">
        <v>64</v>
      </c>
      <c r="B98" s="36" t="s">
        <v>33</v>
      </c>
      <c r="C98" s="37" t="s">
        <v>65</v>
      </c>
      <c r="D98" s="38"/>
      <c r="E98" s="39"/>
      <c r="F98" s="40"/>
      <c r="G98" s="61"/>
      <c r="H98" s="42"/>
      <c r="I98" s="56"/>
      <c r="L98" s="59"/>
      <c r="M98" s="59"/>
      <c r="N98" s="59"/>
    </row>
    <row r="99" spans="1:14" s="60" customFormat="1" ht="30" customHeight="1">
      <c r="A99" s="108" t="s">
        <v>66</v>
      </c>
      <c r="B99" s="43" t="s">
        <v>154</v>
      </c>
      <c r="C99" s="37" t="s">
        <v>190</v>
      </c>
      <c r="D99" s="38"/>
      <c r="E99" s="39" t="s">
        <v>34</v>
      </c>
      <c r="F99" s="40">
        <v>1170</v>
      </c>
      <c r="G99" s="41"/>
      <c r="H99" s="42">
        <f>ROUND(G99*F99,2)</f>
        <v>0</v>
      </c>
      <c r="I99" s="56"/>
      <c r="L99" s="59"/>
      <c r="M99" s="59"/>
      <c r="N99" s="59"/>
    </row>
    <row r="100" spans="1:14" s="60" customFormat="1" ht="30" customHeight="1">
      <c r="A100" s="108" t="s">
        <v>96</v>
      </c>
      <c r="B100" s="36" t="s">
        <v>44</v>
      </c>
      <c r="C100" s="37" t="s">
        <v>97</v>
      </c>
      <c r="D100" s="38"/>
      <c r="E100" s="39"/>
      <c r="F100" s="40"/>
      <c r="G100" s="61"/>
      <c r="H100" s="42"/>
      <c r="I100" s="56"/>
      <c r="L100" s="59"/>
      <c r="M100" s="59"/>
      <c r="N100" s="59"/>
    </row>
    <row r="101" spans="1:14" s="60" customFormat="1" ht="30" customHeight="1">
      <c r="A101" s="108" t="s">
        <v>98</v>
      </c>
      <c r="B101" s="43" t="s">
        <v>154</v>
      </c>
      <c r="C101" s="37" t="s">
        <v>190</v>
      </c>
      <c r="D101" s="38"/>
      <c r="E101" s="39" t="s">
        <v>34</v>
      </c>
      <c r="F101" s="40">
        <v>115</v>
      </c>
      <c r="G101" s="41"/>
      <c r="H101" s="42">
        <f>ROUND(G101*F101,2)</f>
        <v>0</v>
      </c>
      <c r="I101" s="56"/>
      <c r="L101" s="59"/>
      <c r="M101" s="59"/>
      <c r="N101" s="59"/>
    </row>
    <row r="102" spans="1:14" s="68" customFormat="1" ht="30" customHeight="1">
      <c r="A102" s="108" t="s">
        <v>191</v>
      </c>
      <c r="B102" s="54" t="s">
        <v>91</v>
      </c>
      <c r="C102" s="37" t="s">
        <v>193</v>
      </c>
      <c r="D102" s="38" t="s">
        <v>194</v>
      </c>
      <c r="E102" s="39"/>
      <c r="F102" s="40"/>
      <c r="G102" s="61"/>
      <c r="H102" s="42"/>
      <c r="I102" s="56"/>
      <c r="L102" s="59"/>
      <c r="M102" s="59"/>
      <c r="N102" s="59"/>
    </row>
    <row r="103" spans="1:14" s="69" customFormat="1" ht="30" customHeight="1">
      <c r="A103" s="108" t="s">
        <v>195</v>
      </c>
      <c r="B103" s="36" t="s">
        <v>33</v>
      </c>
      <c r="C103" s="37" t="s">
        <v>196</v>
      </c>
      <c r="D103" s="38" t="s">
        <v>2</v>
      </c>
      <c r="E103" s="39" t="s">
        <v>32</v>
      </c>
      <c r="F103" s="40">
        <v>255</v>
      </c>
      <c r="G103" s="41"/>
      <c r="H103" s="42">
        <f>ROUND(G103*F103,2)</f>
        <v>0</v>
      </c>
      <c r="I103" s="56"/>
      <c r="L103" s="59"/>
      <c r="M103" s="59"/>
      <c r="N103" s="59"/>
    </row>
    <row r="104" spans="1:8" ht="30" customHeight="1">
      <c r="A104" s="14"/>
      <c r="B104" s="145"/>
      <c r="C104" s="25" t="s">
        <v>19</v>
      </c>
      <c r="D104" s="8"/>
      <c r="E104" s="7"/>
      <c r="F104" s="6"/>
      <c r="G104" s="14"/>
      <c r="H104" s="124"/>
    </row>
    <row r="105" spans="1:14" s="80" customFormat="1" ht="30" customHeight="1">
      <c r="A105" s="108" t="s">
        <v>225</v>
      </c>
      <c r="B105" s="54" t="s">
        <v>92</v>
      </c>
      <c r="C105" s="37" t="s">
        <v>227</v>
      </c>
      <c r="D105" s="38" t="s">
        <v>235</v>
      </c>
      <c r="E105" s="39" t="s">
        <v>32</v>
      </c>
      <c r="F105" s="50">
        <v>4775</v>
      </c>
      <c r="G105" s="41"/>
      <c r="H105" s="42">
        <f>ROUND(G105*F105,2)</f>
        <v>0</v>
      </c>
      <c r="I105" s="56"/>
      <c r="L105" s="59"/>
      <c r="M105" s="59"/>
      <c r="N105" s="59"/>
    </row>
    <row r="106" spans="1:14" s="60" customFormat="1" ht="30" customHeight="1">
      <c r="A106" s="108" t="s">
        <v>230</v>
      </c>
      <c r="B106" s="146" t="s">
        <v>93</v>
      </c>
      <c r="C106" s="44" t="s">
        <v>232</v>
      </c>
      <c r="D106" s="45" t="s">
        <v>228</v>
      </c>
      <c r="E106" s="46" t="s">
        <v>32</v>
      </c>
      <c r="F106" s="47">
        <v>400</v>
      </c>
      <c r="G106" s="48"/>
      <c r="H106" s="49">
        <f>ROUND(G106*F106,2)</f>
        <v>0</v>
      </c>
      <c r="I106" s="56"/>
      <c r="L106" s="59"/>
      <c r="M106" s="59"/>
      <c r="N106" s="59"/>
    </row>
    <row r="107" spans="1:14" s="60" customFormat="1" ht="30" customHeight="1">
      <c r="A107" s="108" t="s">
        <v>233</v>
      </c>
      <c r="B107" s="148" t="s">
        <v>94</v>
      </c>
      <c r="C107" s="128" t="s">
        <v>234</v>
      </c>
      <c r="D107" s="129" t="s">
        <v>276</v>
      </c>
      <c r="E107" s="130" t="s">
        <v>32</v>
      </c>
      <c r="F107" s="137">
        <v>4775</v>
      </c>
      <c r="G107" s="132"/>
      <c r="H107" s="133">
        <f>ROUND(G107*F107,2)</f>
        <v>0</v>
      </c>
      <c r="I107" s="56"/>
      <c r="L107" s="59"/>
      <c r="M107" s="59"/>
      <c r="N107" s="59"/>
    </row>
    <row r="108" spans="1:14" s="60" customFormat="1" ht="30" customHeight="1">
      <c r="A108" s="108" t="s">
        <v>236</v>
      </c>
      <c r="B108" s="54" t="s">
        <v>95</v>
      </c>
      <c r="C108" s="37" t="s">
        <v>237</v>
      </c>
      <c r="D108" s="38" t="s">
        <v>276</v>
      </c>
      <c r="E108" s="39" t="s">
        <v>56</v>
      </c>
      <c r="F108" s="50">
        <v>385</v>
      </c>
      <c r="G108" s="41"/>
      <c r="H108" s="42">
        <f>ROUND(G108*F108,2)</f>
        <v>0</v>
      </c>
      <c r="I108" s="56"/>
      <c r="L108" s="59"/>
      <c r="M108" s="59"/>
      <c r="N108" s="59"/>
    </row>
    <row r="109" spans="1:8" ht="30" customHeight="1">
      <c r="A109" s="14"/>
      <c r="B109" s="135"/>
      <c r="C109" s="25" t="s">
        <v>20</v>
      </c>
      <c r="D109" s="8"/>
      <c r="E109" s="7"/>
      <c r="F109" s="6"/>
      <c r="G109" s="14"/>
      <c r="H109" s="124"/>
    </row>
    <row r="110" spans="1:14" s="55" customFormat="1" ht="30" customHeight="1">
      <c r="A110" s="53" t="s">
        <v>69</v>
      </c>
      <c r="B110" s="54" t="s">
        <v>208</v>
      </c>
      <c r="C110" s="37" t="s">
        <v>70</v>
      </c>
      <c r="D110" s="38" t="s">
        <v>219</v>
      </c>
      <c r="E110" s="39" t="s">
        <v>56</v>
      </c>
      <c r="F110" s="50">
        <v>1235</v>
      </c>
      <c r="G110" s="41"/>
      <c r="H110" s="42">
        <f>ROUND(G110*F110,2)</f>
        <v>0</v>
      </c>
      <c r="I110" s="56"/>
      <c r="L110" s="59"/>
      <c r="M110" s="59"/>
      <c r="N110" s="59"/>
    </row>
    <row r="111" spans="1:8" ht="30" customHeight="1">
      <c r="A111" s="14"/>
      <c r="B111" s="135"/>
      <c r="C111" s="25" t="s">
        <v>21</v>
      </c>
      <c r="D111" s="8"/>
      <c r="E111" s="7"/>
      <c r="F111" s="6"/>
      <c r="G111" s="14"/>
      <c r="H111" s="124"/>
    </row>
    <row r="112" spans="1:14" s="55" customFormat="1" ht="30" customHeight="1">
      <c r="A112" s="53" t="s">
        <v>238</v>
      </c>
      <c r="B112" s="54" t="s">
        <v>274</v>
      </c>
      <c r="C112" s="37" t="s">
        <v>239</v>
      </c>
      <c r="D112" s="38" t="s">
        <v>197</v>
      </c>
      <c r="E112" s="39"/>
      <c r="F112" s="50"/>
      <c r="G112" s="61"/>
      <c r="H112" s="51"/>
      <c r="I112" s="56"/>
      <c r="L112" s="59"/>
      <c r="M112" s="59"/>
      <c r="N112" s="59"/>
    </row>
    <row r="113" spans="1:14" s="55" customFormat="1" ht="30" customHeight="1">
      <c r="A113" s="53" t="s">
        <v>240</v>
      </c>
      <c r="B113" s="36" t="s">
        <v>33</v>
      </c>
      <c r="C113" s="37" t="s">
        <v>220</v>
      </c>
      <c r="D113" s="38"/>
      <c r="E113" s="39" t="s">
        <v>39</v>
      </c>
      <c r="F113" s="50">
        <v>5</v>
      </c>
      <c r="G113" s="41"/>
      <c r="H113" s="42">
        <f>ROUND(G113*F113,2)</f>
        <v>0</v>
      </c>
      <c r="I113" s="56"/>
      <c r="L113" s="59"/>
      <c r="M113" s="59"/>
      <c r="N113" s="59"/>
    </row>
    <row r="114" spans="1:25" s="91" customFormat="1" ht="30" customHeight="1">
      <c r="A114" s="126" t="s">
        <v>259</v>
      </c>
      <c r="B114" s="71" t="s">
        <v>163</v>
      </c>
      <c r="C114" s="72" t="s">
        <v>260</v>
      </c>
      <c r="D114" s="73" t="s">
        <v>197</v>
      </c>
      <c r="E114" s="74"/>
      <c r="F114" s="50"/>
      <c r="G114" s="61"/>
      <c r="H114" s="51"/>
      <c r="I114" s="81"/>
      <c r="J114" s="81"/>
      <c r="K114" s="82"/>
      <c r="L114" s="81"/>
      <c r="M114" s="81"/>
      <c r="N114" s="82"/>
      <c r="O114" s="81"/>
      <c r="P114" s="81"/>
      <c r="Q114" s="82"/>
      <c r="R114" s="83"/>
      <c r="S114" s="82"/>
      <c r="T114" s="90"/>
      <c r="U114" s="90"/>
      <c r="V114" s="90"/>
      <c r="W114" s="90"/>
      <c r="X114" s="90"/>
      <c r="Y114" s="90"/>
    </row>
    <row r="115" spans="1:25" s="78" customFormat="1" ht="30" customHeight="1">
      <c r="A115" s="53" t="s">
        <v>261</v>
      </c>
      <c r="B115" s="79" t="s">
        <v>33</v>
      </c>
      <c r="C115" s="72" t="s">
        <v>262</v>
      </c>
      <c r="D115" s="73"/>
      <c r="E115" s="74" t="s">
        <v>39</v>
      </c>
      <c r="F115" s="50">
        <v>1</v>
      </c>
      <c r="G115" s="41"/>
      <c r="H115" s="42">
        <f>ROUND(G115*F115,2)</f>
        <v>0</v>
      </c>
      <c r="I115" s="75"/>
      <c r="J115" s="75"/>
      <c r="K115" s="76"/>
      <c r="L115" s="75"/>
      <c r="M115" s="75"/>
      <c r="N115" s="76"/>
      <c r="O115" s="75"/>
      <c r="P115" s="75"/>
      <c r="Q115" s="76"/>
      <c r="R115" s="77"/>
      <c r="S115" s="76"/>
      <c r="T115" s="92"/>
      <c r="U115" s="92"/>
      <c r="V115" s="92"/>
      <c r="W115" s="92"/>
      <c r="X115" s="92"/>
      <c r="Y115" s="92"/>
    </row>
    <row r="116" spans="1:14" s="88" customFormat="1" ht="30" customHeight="1">
      <c r="A116" s="53" t="s">
        <v>257</v>
      </c>
      <c r="B116" s="54" t="s">
        <v>170</v>
      </c>
      <c r="C116" s="37" t="s">
        <v>258</v>
      </c>
      <c r="D116" s="38" t="s">
        <v>197</v>
      </c>
      <c r="E116" s="39" t="s">
        <v>56</v>
      </c>
      <c r="F116" s="50">
        <v>10</v>
      </c>
      <c r="G116" s="41"/>
      <c r="H116" s="42">
        <f>ROUND(G116*F116,2)</f>
        <v>0</v>
      </c>
      <c r="I116" s="56"/>
      <c r="L116" s="59"/>
      <c r="M116" s="59"/>
      <c r="N116" s="59"/>
    </row>
    <row r="117" spans="1:14" s="70" customFormat="1" ht="30" customHeight="1">
      <c r="A117" s="53" t="s">
        <v>109</v>
      </c>
      <c r="B117" s="54" t="s">
        <v>176</v>
      </c>
      <c r="C117" s="52" t="s">
        <v>110</v>
      </c>
      <c r="D117" s="38" t="s">
        <v>197</v>
      </c>
      <c r="E117" s="39"/>
      <c r="F117" s="50"/>
      <c r="G117" s="61"/>
      <c r="H117" s="51"/>
      <c r="I117" s="56"/>
      <c r="L117" s="59"/>
      <c r="M117" s="59"/>
      <c r="N117" s="59"/>
    </row>
    <row r="118" spans="1:14" s="60" customFormat="1" ht="30" customHeight="1">
      <c r="A118" s="53" t="s">
        <v>111</v>
      </c>
      <c r="B118" s="36" t="s">
        <v>33</v>
      </c>
      <c r="C118" s="37" t="s">
        <v>112</v>
      </c>
      <c r="D118" s="38"/>
      <c r="E118" s="39" t="s">
        <v>39</v>
      </c>
      <c r="F118" s="50">
        <v>2</v>
      </c>
      <c r="G118" s="41"/>
      <c r="H118" s="42">
        <f>ROUND(G118*F118,2)</f>
        <v>0</v>
      </c>
      <c r="I118" s="56"/>
      <c r="L118" s="59"/>
      <c r="M118" s="59"/>
      <c r="N118" s="59"/>
    </row>
    <row r="119" spans="1:14" s="60" customFormat="1" ht="30" customHeight="1">
      <c r="A119" s="53" t="s">
        <v>113</v>
      </c>
      <c r="B119" s="36" t="s">
        <v>44</v>
      </c>
      <c r="C119" s="37" t="s">
        <v>114</v>
      </c>
      <c r="D119" s="38"/>
      <c r="E119" s="39" t="s">
        <v>39</v>
      </c>
      <c r="F119" s="50">
        <v>2</v>
      </c>
      <c r="G119" s="41"/>
      <c r="H119" s="42">
        <f>ROUND(G119*F119,2)</f>
        <v>0</v>
      </c>
      <c r="I119" s="56"/>
      <c r="L119" s="59"/>
      <c r="M119" s="59"/>
      <c r="N119" s="59"/>
    </row>
    <row r="120" spans="1:14" s="70" customFormat="1" ht="30" customHeight="1">
      <c r="A120" s="53" t="s">
        <v>243</v>
      </c>
      <c r="B120" s="54" t="s">
        <v>300</v>
      </c>
      <c r="C120" s="52" t="s">
        <v>244</v>
      </c>
      <c r="D120" s="38" t="s">
        <v>197</v>
      </c>
      <c r="E120" s="39"/>
      <c r="F120" s="50"/>
      <c r="G120" s="61"/>
      <c r="H120" s="51"/>
      <c r="I120" s="56"/>
      <c r="L120" s="59"/>
      <c r="M120" s="59"/>
      <c r="N120" s="59"/>
    </row>
    <row r="121" spans="1:14" s="70" customFormat="1" ht="30" customHeight="1">
      <c r="A121" s="53" t="s">
        <v>245</v>
      </c>
      <c r="B121" s="36" t="s">
        <v>33</v>
      </c>
      <c r="C121" s="52" t="s">
        <v>256</v>
      </c>
      <c r="D121" s="38"/>
      <c r="E121" s="39" t="s">
        <v>39</v>
      </c>
      <c r="F121" s="50">
        <v>5</v>
      </c>
      <c r="G121" s="41"/>
      <c r="H121" s="42">
        <f>ROUND(G121*F121,2)</f>
        <v>0</v>
      </c>
      <c r="I121" s="56"/>
      <c r="L121" s="59"/>
      <c r="M121" s="59"/>
      <c r="N121" s="59"/>
    </row>
    <row r="122" spans="1:14" s="60" customFormat="1" ht="30" customHeight="1">
      <c r="A122" s="53" t="s">
        <v>241</v>
      </c>
      <c r="B122" s="54" t="s">
        <v>277</v>
      </c>
      <c r="C122" s="37" t="s">
        <v>242</v>
      </c>
      <c r="D122" s="38" t="s">
        <v>197</v>
      </c>
      <c r="E122" s="39" t="s">
        <v>39</v>
      </c>
      <c r="F122" s="50">
        <v>5</v>
      </c>
      <c r="G122" s="41"/>
      <c r="H122" s="42">
        <f>ROUND(G122*F122,2)</f>
        <v>0</v>
      </c>
      <c r="I122" s="56"/>
      <c r="L122" s="59"/>
      <c r="M122" s="59"/>
      <c r="N122" s="59"/>
    </row>
    <row r="123" spans="1:8" ht="30" customHeight="1">
      <c r="A123" s="14"/>
      <c r="B123" s="136"/>
      <c r="C123" s="25" t="s">
        <v>22</v>
      </c>
      <c r="D123" s="8"/>
      <c r="E123" s="7"/>
      <c r="F123" s="6"/>
      <c r="G123" s="14"/>
      <c r="H123" s="124"/>
    </row>
    <row r="124" spans="1:14" s="60" customFormat="1" ht="30" customHeight="1">
      <c r="A124" s="53" t="s">
        <v>71</v>
      </c>
      <c r="B124" s="54" t="s">
        <v>188</v>
      </c>
      <c r="C124" s="37" t="s">
        <v>117</v>
      </c>
      <c r="D124" s="38" t="s">
        <v>198</v>
      </c>
      <c r="E124" s="39" t="s">
        <v>39</v>
      </c>
      <c r="F124" s="50">
        <v>13</v>
      </c>
      <c r="G124" s="41"/>
      <c r="H124" s="42">
        <f>ROUND(G124*F124,2)</f>
        <v>0</v>
      </c>
      <c r="I124" s="56"/>
      <c r="L124" s="59"/>
      <c r="M124" s="59"/>
      <c r="N124" s="59"/>
    </row>
    <row r="125" spans="1:14" s="55" customFormat="1" ht="30" customHeight="1">
      <c r="A125" s="53" t="s">
        <v>72</v>
      </c>
      <c r="B125" s="54" t="s">
        <v>301</v>
      </c>
      <c r="C125" s="37" t="s">
        <v>118</v>
      </c>
      <c r="D125" s="38" t="s">
        <v>198</v>
      </c>
      <c r="E125" s="39"/>
      <c r="F125" s="50"/>
      <c r="G125" s="61"/>
      <c r="H125" s="51"/>
      <c r="I125" s="56"/>
      <c r="L125" s="59"/>
      <c r="M125" s="59"/>
      <c r="N125" s="59"/>
    </row>
    <row r="126" spans="1:14" s="60" customFormat="1" ht="30" customHeight="1">
      <c r="A126" s="53" t="s">
        <v>199</v>
      </c>
      <c r="B126" s="36" t="s">
        <v>33</v>
      </c>
      <c r="C126" s="37" t="s">
        <v>200</v>
      </c>
      <c r="D126" s="38"/>
      <c r="E126" s="39" t="s">
        <v>39</v>
      </c>
      <c r="F126" s="50">
        <v>13</v>
      </c>
      <c r="G126" s="41"/>
      <c r="H126" s="42">
        <f>ROUND(G126*F126,2)</f>
        <v>0</v>
      </c>
      <c r="I126" s="56"/>
      <c r="L126" s="59"/>
      <c r="M126" s="59"/>
      <c r="N126" s="59"/>
    </row>
    <row r="127" spans="1:14" s="55" customFormat="1" ht="30" customHeight="1">
      <c r="A127" s="53" t="s">
        <v>99</v>
      </c>
      <c r="B127" s="54" t="s">
        <v>302</v>
      </c>
      <c r="C127" s="37" t="s">
        <v>119</v>
      </c>
      <c r="D127" s="38" t="s">
        <v>198</v>
      </c>
      <c r="E127" s="39" t="s">
        <v>39</v>
      </c>
      <c r="F127" s="50">
        <v>2</v>
      </c>
      <c r="G127" s="41"/>
      <c r="H127" s="42">
        <f>ROUND(G127*F127,2)</f>
        <v>0</v>
      </c>
      <c r="I127" s="56"/>
      <c r="L127" s="59"/>
      <c r="M127" s="59"/>
      <c r="N127" s="59"/>
    </row>
    <row r="128" spans="1:14" s="55" customFormat="1" ht="30" customHeight="1">
      <c r="A128" s="53" t="s">
        <v>100</v>
      </c>
      <c r="B128" s="54" t="s">
        <v>192</v>
      </c>
      <c r="C128" s="37" t="s">
        <v>120</v>
      </c>
      <c r="D128" s="38" t="s">
        <v>198</v>
      </c>
      <c r="E128" s="39" t="s">
        <v>39</v>
      </c>
      <c r="F128" s="50">
        <v>1</v>
      </c>
      <c r="G128" s="41"/>
      <c r="H128" s="42">
        <f>ROUND(G128*F128,2)</f>
        <v>0</v>
      </c>
      <c r="I128" s="56"/>
      <c r="L128" s="59"/>
      <c r="M128" s="59"/>
      <c r="N128" s="59"/>
    </row>
    <row r="129" spans="1:14" s="60" customFormat="1" ht="30" customHeight="1">
      <c r="A129" s="53" t="s">
        <v>101</v>
      </c>
      <c r="B129" s="54" t="s">
        <v>226</v>
      </c>
      <c r="C129" s="37" t="s">
        <v>121</v>
      </c>
      <c r="D129" s="38" t="s">
        <v>198</v>
      </c>
      <c r="E129" s="39" t="s">
        <v>39</v>
      </c>
      <c r="F129" s="50">
        <v>2</v>
      </c>
      <c r="G129" s="41"/>
      <c r="H129" s="42">
        <f>ROUND(G129*F129,2)</f>
        <v>0</v>
      </c>
      <c r="I129" s="56"/>
      <c r="L129" s="59"/>
      <c r="M129" s="59"/>
      <c r="N129" s="59"/>
    </row>
    <row r="130" spans="1:14" s="60" customFormat="1" ht="30" customHeight="1">
      <c r="A130" s="53" t="s">
        <v>102</v>
      </c>
      <c r="B130" s="54" t="s">
        <v>229</v>
      </c>
      <c r="C130" s="37" t="s">
        <v>122</v>
      </c>
      <c r="D130" s="38" t="s">
        <v>198</v>
      </c>
      <c r="E130" s="39" t="s">
        <v>39</v>
      </c>
      <c r="F130" s="50">
        <v>1</v>
      </c>
      <c r="G130" s="41"/>
      <c r="H130" s="42">
        <f>ROUND(G130*F130,2)</f>
        <v>0</v>
      </c>
      <c r="I130" s="56"/>
      <c r="L130" s="59"/>
      <c r="M130" s="59"/>
      <c r="N130" s="59"/>
    </row>
    <row r="131" spans="1:8" ht="30" customHeight="1">
      <c r="A131" s="14"/>
      <c r="B131" s="123"/>
      <c r="C131" s="25" t="s">
        <v>23</v>
      </c>
      <c r="D131" s="8"/>
      <c r="E131" s="5"/>
      <c r="F131" s="8"/>
      <c r="G131" s="14" t="s">
        <v>138</v>
      </c>
      <c r="H131" s="124"/>
    </row>
    <row r="132" spans="1:14" s="55" customFormat="1" ht="30" customHeight="1">
      <c r="A132" s="108" t="s">
        <v>75</v>
      </c>
      <c r="B132" s="54" t="s">
        <v>231</v>
      </c>
      <c r="C132" s="37" t="s">
        <v>76</v>
      </c>
      <c r="D132" s="38" t="s">
        <v>201</v>
      </c>
      <c r="E132" s="39"/>
      <c r="F132" s="40"/>
      <c r="G132" s="61"/>
      <c r="H132" s="42"/>
      <c r="I132" s="56"/>
      <c r="L132" s="59"/>
      <c r="M132" s="59"/>
      <c r="N132" s="59"/>
    </row>
    <row r="133" spans="1:14" s="60" customFormat="1" ht="30" customHeight="1">
      <c r="A133" s="108" t="s">
        <v>202</v>
      </c>
      <c r="B133" s="36" t="s">
        <v>33</v>
      </c>
      <c r="C133" s="37" t="s">
        <v>203</v>
      </c>
      <c r="D133" s="38"/>
      <c r="E133" s="39" t="s">
        <v>32</v>
      </c>
      <c r="F133" s="40">
        <v>135</v>
      </c>
      <c r="G133" s="41"/>
      <c r="H133" s="42">
        <f>ROUND(G133*F133,2)</f>
        <v>0</v>
      </c>
      <c r="I133" s="56"/>
      <c r="L133" s="59"/>
      <c r="M133" s="59"/>
      <c r="N133" s="59"/>
    </row>
    <row r="134" spans="1:14" s="60" customFormat="1" ht="30" customHeight="1">
      <c r="A134" s="108" t="s">
        <v>77</v>
      </c>
      <c r="B134" s="36" t="s">
        <v>44</v>
      </c>
      <c r="C134" s="37" t="s">
        <v>78</v>
      </c>
      <c r="D134" s="38"/>
      <c r="E134" s="39" t="s">
        <v>32</v>
      </c>
      <c r="F134" s="40">
        <v>2140</v>
      </c>
      <c r="G134" s="41"/>
      <c r="H134" s="42">
        <f>ROUND(G134*F134,2)</f>
        <v>0</v>
      </c>
      <c r="I134" s="56"/>
      <c r="L134" s="59"/>
      <c r="M134" s="59"/>
      <c r="N134" s="59"/>
    </row>
    <row r="135" spans="1:8" s="29" customFormat="1" ht="30" customHeight="1" thickBot="1">
      <c r="A135" s="147"/>
      <c r="B135" s="149" t="str">
        <f>B77</f>
        <v>B</v>
      </c>
      <c r="C135" s="191" t="str">
        <f>C77</f>
        <v>Berrydale Avenue - From St. Mary's Road to St. David Road</v>
      </c>
      <c r="D135" s="192"/>
      <c r="E135" s="192"/>
      <c r="F135" s="193"/>
      <c r="G135" s="150" t="s">
        <v>15</v>
      </c>
      <c r="H135" s="151">
        <f>SUM(H77:H134)</f>
        <v>0</v>
      </c>
    </row>
    <row r="136" spans="1:8" s="29" customFormat="1" ht="30" customHeight="1" thickTop="1">
      <c r="A136" s="28"/>
      <c r="B136" s="142" t="s">
        <v>14</v>
      </c>
      <c r="C136" s="188" t="s">
        <v>323</v>
      </c>
      <c r="D136" s="189"/>
      <c r="E136" s="189"/>
      <c r="F136" s="190"/>
      <c r="G136" s="143"/>
      <c r="H136" s="144"/>
    </row>
    <row r="137" spans="1:8" ht="30" customHeight="1">
      <c r="A137" s="14"/>
      <c r="B137" s="123"/>
      <c r="C137" s="24" t="s">
        <v>17</v>
      </c>
      <c r="D137" s="8"/>
      <c r="E137" s="6" t="s">
        <v>2</v>
      </c>
      <c r="F137" s="6" t="s">
        <v>2</v>
      </c>
      <c r="G137" s="14" t="s">
        <v>2</v>
      </c>
      <c r="H137" s="124"/>
    </row>
    <row r="138" spans="1:14" s="60" customFormat="1" ht="30" customHeight="1">
      <c r="A138" s="53" t="s">
        <v>37</v>
      </c>
      <c r="B138" s="54" t="s">
        <v>103</v>
      </c>
      <c r="C138" s="37" t="s">
        <v>38</v>
      </c>
      <c r="D138" s="38" t="s">
        <v>126</v>
      </c>
      <c r="E138" s="39" t="s">
        <v>32</v>
      </c>
      <c r="F138" s="40">
        <v>985</v>
      </c>
      <c r="G138" s="41"/>
      <c r="H138" s="42">
        <f>ROUND(G138*F138,2)</f>
        <v>0</v>
      </c>
      <c r="I138" s="56"/>
      <c r="L138" s="59"/>
      <c r="M138" s="59"/>
      <c r="N138" s="59"/>
    </row>
    <row r="139" spans="1:8" ht="30" customHeight="1">
      <c r="A139" s="14"/>
      <c r="B139" s="123"/>
      <c r="C139" s="25" t="s">
        <v>18</v>
      </c>
      <c r="D139" s="8"/>
      <c r="E139" s="5"/>
      <c r="F139" s="8"/>
      <c r="G139" s="14"/>
      <c r="H139" s="124"/>
    </row>
    <row r="140" spans="1:14" s="60" customFormat="1" ht="30" customHeight="1">
      <c r="A140" s="108" t="s">
        <v>40</v>
      </c>
      <c r="B140" s="54" t="s">
        <v>105</v>
      </c>
      <c r="C140" s="37" t="s">
        <v>41</v>
      </c>
      <c r="D140" s="38" t="s">
        <v>149</v>
      </c>
      <c r="E140" s="39"/>
      <c r="F140" s="40"/>
      <c r="G140" s="61"/>
      <c r="H140" s="42"/>
      <c r="I140" s="56"/>
      <c r="L140" s="59"/>
      <c r="M140" s="59"/>
      <c r="N140" s="59"/>
    </row>
    <row r="141" spans="1:14" s="60" customFormat="1" ht="30" customHeight="1">
      <c r="A141" s="108" t="s">
        <v>263</v>
      </c>
      <c r="B141" s="36" t="s">
        <v>33</v>
      </c>
      <c r="C141" s="37" t="s">
        <v>264</v>
      </c>
      <c r="D141" s="38" t="s">
        <v>2</v>
      </c>
      <c r="E141" s="39" t="s">
        <v>32</v>
      </c>
      <c r="F141" s="40">
        <v>155</v>
      </c>
      <c r="G141" s="41"/>
      <c r="H141" s="42">
        <f>ROUND(G141*F141,2)</f>
        <v>0</v>
      </c>
      <c r="I141" s="56"/>
      <c r="L141" s="59"/>
      <c r="M141" s="59"/>
      <c r="N141" s="59"/>
    </row>
    <row r="142" spans="1:14" s="60" customFormat="1" ht="30" customHeight="1">
      <c r="A142" s="108" t="s">
        <v>42</v>
      </c>
      <c r="B142" s="54" t="s">
        <v>107</v>
      </c>
      <c r="C142" s="37" t="s">
        <v>43</v>
      </c>
      <c r="D142" s="38" t="s">
        <v>149</v>
      </c>
      <c r="E142" s="39"/>
      <c r="F142" s="40"/>
      <c r="G142" s="61"/>
      <c r="H142" s="42"/>
      <c r="I142" s="56"/>
      <c r="L142" s="59"/>
      <c r="M142" s="59"/>
      <c r="N142" s="59"/>
    </row>
    <row r="143" spans="1:14" s="60" customFormat="1" ht="30" customHeight="1">
      <c r="A143" s="108" t="s">
        <v>265</v>
      </c>
      <c r="B143" s="36" t="s">
        <v>33</v>
      </c>
      <c r="C143" s="37" t="s">
        <v>266</v>
      </c>
      <c r="D143" s="38" t="s">
        <v>2</v>
      </c>
      <c r="E143" s="39" t="s">
        <v>32</v>
      </c>
      <c r="F143" s="40">
        <v>125</v>
      </c>
      <c r="G143" s="41"/>
      <c r="H143" s="42">
        <f>ROUND(G143*F143,2)</f>
        <v>0</v>
      </c>
      <c r="I143" s="56"/>
      <c r="L143" s="59"/>
      <c r="M143" s="59"/>
      <c r="N143" s="59"/>
    </row>
    <row r="144" spans="1:14" s="60" customFormat="1" ht="30" customHeight="1">
      <c r="A144" s="108" t="s">
        <v>45</v>
      </c>
      <c r="B144" s="54" t="s">
        <v>108</v>
      </c>
      <c r="C144" s="37" t="s">
        <v>46</v>
      </c>
      <c r="D144" s="38" t="s">
        <v>150</v>
      </c>
      <c r="E144" s="39"/>
      <c r="F144" s="40"/>
      <c r="G144" s="61"/>
      <c r="H144" s="42"/>
      <c r="I144" s="56"/>
      <c r="L144" s="59"/>
      <c r="M144" s="59"/>
      <c r="N144" s="59"/>
    </row>
    <row r="145" spans="1:14" s="60" customFormat="1" ht="30" customHeight="1">
      <c r="A145" s="108" t="s">
        <v>47</v>
      </c>
      <c r="B145" s="36" t="s">
        <v>33</v>
      </c>
      <c r="C145" s="37" t="s">
        <v>48</v>
      </c>
      <c r="D145" s="38" t="s">
        <v>2</v>
      </c>
      <c r="E145" s="39" t="s">
        <v>39</v>
      </c>
      <c r="F145" s="40">
        <v>280</v>
      </c>
      <c r="G145" s="41"/>
      <c r="H145" s="42">
        <f>ROUND(G145*F145,2)</f>
        <v>0</v>
      </c>
      <c r="I145" s="56"/>
      <c r="L145" s="59"/>
      <c r="M145" s="59"/>
      <c r="N145" s="59"/>
    </row>
    <row r="146" spans="1:14" s="60" customFormat="1" ht="30" customHeight="1">
      <c r="A146" s="108" t="s">
        <v>49</v>
      </c>
      <c r="B146" s="54" t="s">
        <v>303</v>
      </c>
      <c r="C146" s="37" t="s">
        <v>50</v>
      </c>
      <c r="D146" s="38" t="s">
        <v>150</v>
      </c>
      <c r="E146" s="39"/>
      <c r="F146" s="40"/>
      <c r="G146" s="61"/>
      <c r="H146" s="42"/>
      <c r="I146" s="56"/>
      <c r="L146" s="59"/>
      <c r="M146" s="59"/>
      <c r="N146" s="59"/>
    </row>
    <row r="147" spans="1:14" s="60" customFormat="1" ht="30" customHeight="1">
      <c r="A147" s="108" t="s">
        <v>51</v>
      </c>
      <c r="B147" s="36" t="s">
        <v>33</v>
      </c>
      <c r="C147" s="37" t="s">
        <v>52</v>
      </c>
      <c r="D147" s="38" t="s">
        <v>2</v>
      </c>
      <c r="E147" s="39" t="s">
        <v>39</v>
      </c>
      <c r="F147" s="40">
        <v>295</v>
      </c>
      <c r="G147" s="41"/>
      <c r="H147" s="42">
        <f>ROUND(G147*F147,2)</f>
        <v>0</v>
      </c>
      <c r="I147" s="56"/>
      <c r="L147" s="59"/>
      <c r="M147" s="59"/>
      <c r="N147" s="59"/>
    </row>
    <row r="148" spans="1:14" s="55" customFormat="1" ht="30" customHeight="1">
      <c r="A148" s="108" t="s">
        <v>206</v>
      </c>
      <c r="B148" s="54" t="s">
        <v>210</v>
      </c>
      <c r="C148" s="37" t="s">
        <v>53</v>
      </c>
      <c r="D148" s="38" t="s">
        <v>151</v>
      </c>
      <c r="E148" s="39"/>
      <c r="F148" s="40"/>
      <c r="G148" s="61"/>
      <c r="H148" s="42"/>
      <c r="I148" s="56"/>
      <c r="L148" s="59"/>
      <c r="M148" s="59"/>
      <c r="N148" s="59"/>
    </row>
    <row r="149" spans="1:14" s="60" customFormat="1" ht="30" customHeight="1">
      <c r="A149" s="108" t="s">
        <v>152</v>
      </c>
      <c r="B149" s="36" t="s">
        <v>33</v>
      </c>
      <c r="C149" s="37" t="s">
        <v>54</v>
      </c>
      <c r="D149" s="38" t="s">
        <v>55</v>
      </c>
      <c r="E149" s="39"/>
      <c r="F149" s="40"/>
      <c r="G149" s="61"/>
      <c r="H149" s="42"/>
      <c r="I149" s="56"/>
      <c r="L149" s="59"/>
      <c r="M149" s="59"/>
      <c r="N149" s="59"/>
    </row>
    <row r="150" spans="1:14" s="60" customFormat="1" ht="30" customHeight="1">
      <c r="A150" s="108" t="s">
        <v>153</v>
      </c>
      <c r="B150" s="43" t="s">
        <v>154</v>
      </c>
      <c r="C150" s="37" t="s">
        <v>155</v>
      </c>
      <c r="D150" s="38"/>
      <c r="E150" s="39" t="s">
        <v>32</v>
      </c>
      <c r="F150" s="40">
        <v>10</v>
      </c>
      <c r="G150" s="41"/>
      <c r="H150" s="42">
        <f>ROUND(G150*F150,2)</f>
        <v>0</v>
      </c>
      <c r="I150" s="56"/>
      <c r="L150" s="59"/>
      <c r="M150" s="59"/>
      <c r="N150" s="59"/>
    </row>
    <row r="151" spans="1:14" s="55" customFormat="1" ht="30" customHeight="1">
      <c r="A151" s="108" t="s">
        <v>204</v>
      </c>
      <c r="B151" s="54" t="s">
        <v>304</v>
      </c>
      <c r="C151" s="37" t="s">
        <v>205</v>
      </c>
      <c r="D151" s="38" t="s">
        <v>151</v>
      </c>
      <c r="E151" s="39" t="s">
        <v>32</v>
      </c>
      <c r="F151" s="50">
        <v>5</v>
      </c>
      <c r="G151" s="41"/>
      <c r="H151" s="42">
        <f>ROUND(G151*F151,2)</f>
        <v>0</v>
      </c>
      <c r="I151" s="56"/>
      <c r="L151" s="59"/>
      <c r="M151" s="59"/>
      <c r="N151" s="59"/>
    </row>
    <row r="152" spans="1:14" s="60" customFormat="1" ht="30" customHeight="1">
      <c r="A152" s="108" t="s">
        <v>207</v>
      </c>
      <c r="B152" s="54" t="s">
        <v>305</v>
      </c>
      <c r="C152" s="37" t="s">
        <v>209</v>
      </c>
      <c r="D152" s="38" t="s">
        <v>151</v>
      </c>
      <c r="E152" s="39" t="s">
        <v>32</v>
      </c>
      <c r="F152" s="40">
        <v>5</v>
      </c>
      <c r="G152" s="41"/>
      <c r="H152" s="42">
        <f>ROUND(G152*F152,2)</f>
        <v>0</v>
      </c>
      <c r="I152" s="56"/>
      <c r="L152" s="59"/>
      <c r="M152" s="59"/>
      <c r="N152" s="59"/>
    </row>
    <row r="153" spans="1:14" s="60" customFormat="1" ht="30" customHeight="1">
      <c r="A153" s="108" t="s">
        <v>273</v>
      </c>
      <c r="B153" s="54" t="s">
        <v>306</v>
      </c>
      <c r="C153" s="37" t="s">
        <v>275</v>
      </c>
      <c r="D153" s="38" t="s">
        <v>151</v>
      </c>
      <c r="E153" s="39" t="s">
        <v>32</v>
      </c>
      <c r="F153" s="40">
        <v>5</v>
      </c>
      <c r="G153" s="41"/>
      <c r="H153" s="42">
        <f>ROUND(G153*F153,2)</f>
        <v>0</v>
      </c>
      <c r="I153" s="56"/>
      <c r="L153" s="59"/>
      <c r="M153" s="59"/>
      <c r="N153" s="59"/>
    </row>
    <row r="154" spans="1:14" s="55" customFormat="1" ht="30" customHeight="1">
      <c r="A154" s="108" t="s">
        <v>162</v>
      </c>
      <c r="B154" s="54" t="s">
        <v>307</v>
      </c>
      <c r="C154" s="37" t="s">
        <v>164</v>
      </c>
      <c r="D154" s="38" t="s">
        <v>165</v>
      </c>
      <c r="E154" s="39"/>
      <c r="F154" s="40"/>
      <c r="G154" s="61"/>
      <c r="H154" s="42"/>
      <c r="I154" s="56"/>
      <c r="L154" s="59"/>
      <c r="M154" s="59"/>
      <c r="N154" s="59"/>
    </row>
    <row r="155" spans="1:14" s="60" customFormat="1" ht="30" customHeight="1">
      <c r="A155" s="108" t="s">
        <v>212</v>
      </c>
      <c r="B155" s="36" t="s">
        <v>33</v>
      </c>
      <c r="C155" s="37" t="s">
        <v>213</v>
      </c>
      <c r="D155" s="38" t="s">
        <v>214</v>
      </c>
      <c r="E155" s="39" t="s">
        <v>56</v>
      </c>
      <c r="F155" s="40">
        <v>365</v>
      </c>
      <c r="G155" s="41"/>
      <c r="H155" s="42">
        <f>ROUND(G155*F155,2)</f>
        <v>0</v>
      </c>
      <c r="I155" s="56"/>
      <c r="L155" s="59"/>
      <c r="M155" s="59"/>
      <c r="N155" s="59"/>
    </row>
    <row r="156" spans="1:14" s="60" customFormat="1" ht="30" customHeight="1">
      <c r="A156" s="108" t="s">
        <v>169</v>
      </c>
      <c r="B156" s="54" t="s">
        <v>308</v>
      </c>
      <c r="C156" s="37" t="s">
        <v>171</v>
      </c>
      <c r="D156" s="38" t="s">
        <v>165</v>
      </c>
      <c r="E156" s="39"/>
      <c r="F156" s="40"/>
      <c r="G156" s="61"/>
      <c r="H156" s="42"/>
      <c r="I156" s="56"/>
      <c r="L156" s="59"/>
      <c r="M156" s="59"/>
      <c r="N156" s="59"/>
    </row>
    <row r="157" spans="1:14" s="60" customFormat="1" ht="30" customHeight="1">
      <c r="A157" s="108" t="s">
        <v>215</v>
      </c>
      <c r="B157" s="36" t="s">
        <v>33</v>
      </c>
      <c r="C157" s="37" t="s">
        <v>268</v>
      </c>
      <c r="D157" s="38" t="s">
        <v>216</v>
      </c>
      <c r="E157" s="39" t="s">
        <v>56</v>
      </c>
      <c r="F157" s="40">
        <v>310</v>
      </c>
      <c r="G157" s="41"/>
      <c r="H157" s="42">
        <f>ROUND(G157*F157,2)</f>
        <v>0</v>
      </c>
      <c r="I157" s="56"/>
      <c r="L157" s="59"/>
      <c r="M157" s="59"/>
      <c r="N157" s="59"/>
    </row>
    <row r="158" spans="1:14" s="60" customFormat="1" ht="30" customHeight="1">
      <c r="A158" s="108" t="s">
        <v>173</v>
      </c>
      <c r="B158" s="36" t="s">
        <v>44</v>
      </c>
      <c r="C158" s="37" t="s">
        <v>252</v>
      </c>
      <c r="D158" s="38" t="s">
        <v>174</v>
      </c>
      <c r="E158" s="39" t="s">
        <v>56</v>
      </c>
      <c r="F158" s="40">
        <v>60</v>
      </c>
      <c r="G158" s="41"/>
      <c r="H158" s="42">
        <f>ROUND(G158*F158,2)</f>
        <v>0</v>
      </c>
      <c r="I158" s="56"/>
      <c r="L158" s="59"/>
      <c r="M158" s="59"/>
      <c r="N158" s="59"/>
    </row>
    <row r="159" spans="1:14" s="60" customFormat="1" ht="30" customHeight="1">
      <c r="A159" s="108" t="s">
        <v>175</v>
      </c>
      <c r="B159" s="54" t="s">
        <v>309</v>
      </c>
      <c r="C159" s="37" t="s">
        <v>58</v>
      </c>
      <c r="D159" s="38" t="s">
        <v>165</v>
      </c>
      <c r="E159" s="39"/>
      <c r="F159" s="40"/>
      <c r="G159" s="61"/>
      <c r="H159" s="42"/>
      <c r="I159" s="56"/>
      <c r="L159" s="59"/>
      <c r="M159" s="59"/>
      <c r="N159" s="59"/>
    </row>
    <row r="160" spans="1:14" s="60" customFormat="1" ht="30" customHeight="1">
      <c r="A160" s="108" t="s">
        <v>177</v>
      </c>
      <c r="B160" s="36" t="s">
        <v>33</v>
      </c>
      <c r="C160" s="37" t="s">
        <v>271</v>
      </c>
      <c r="D160" s="38" t="s">
        <v>178</v>
      </c>
      <c r="E160" s="39"/>
      <c r="F160" s="40"/>
      <c r="G160" s="42"/>
      <c r="H160" s="42"/>
      <c r="I160" s="56"/>
      <c r="L160" s="59"/>
      <c r="M160" s="59"/>
      <c r="N160" s="59"/>
    </row>
    <row r="161" spans="1:14" s="60" customFormat="1" ht="30" customHeight="1">
      <c r="A161" s="108" t="s">
        <v>179</v>
      </c>
      <c r="B161" s="43" t="s">
        <v>154</v>
      </c>
      <c r="C161" s="37" t="s">
        <v>180</v>
      </c>
      <c r="D161" s="38"/>
      <c r="E161" s="39" t="s">
        <v>56</v>
      </c>
      <c r="F161" s="40">
        <v>5</v>
      </c>
      <c r="G161" s="41"/>
      <c r="H161" s="42">
        <f>ROUND(G161*F161,2)</f>
        <v>0</v>
      </c>
      <c r="I161" s="56"/>
      <c r="L161" s="59"/>
      <c r="M161" s="59"/>
      <c r="N161" s="59"/>
    </row>
    <row r="162" spans="1:14" s="60" customFormat="1" ht="30" customHeight="1">
      <c r="A162" s="108" t="s">
        <v>253</v>
      </c>
      <c r="B162" s="36" t="s">
        <v>44</v>
      </c>
      <c r="C162" s="37" t="s">
        <v>254</v>
      </c>
      <c r="D162" s="38" t="s">
        <v>255</v>
      </c>
      <c r="E162" s="39" t="s">
        <v>56</v>
      </c>
      <c r="F162" s="40">
        <v>5</v>
      </c>
      <c r="G162" s="41"/>
      <c r="H162" s="42">
        <f>ROUND(G162*F162,2)</f>
        <v>0</v>
      </c>
      <c r="I162" s="56"/>
      <c r="L162" s="59"/>
      <c r="M162" s="59"/>
      <c r="N162" s="59"/>
    </row>
    <row r="163" spans="1:14" s="65" customFormat="1" ht="30" customHeight="1">
      <c r="A163" s="108" t="s">
        <v>217</v>
      </c>
      <c r="B163" s="36" t="s">
        <v>57</v>
      </c>
      <c r="C163" s="37" t="s">
        <v>186</v>
      </c>
      <c r="D163" s="38" t="s">
        <v>218</v>
      </c>
      <c r="E163" s="39" t="s">
        <v>56</v>
      </c>
      <c r="F163" s="40">
        <v>7</v>
      </c>
      <c r="G163" s="41"/>
      <c r="H163" s="42">
        <f>ROUND(G163*F163,2)</f>
        <v>0</v>
      </c>
      <c r="I163" s="66"/>
      <c r="L163" s="67"/>
      <c r="M163" s="67"/>
      <c r="N163" s="67"/>
    </row>
    <row r="164" spans="1:14" s="60" customFormat="1" ht="30" customHeight="1">
      <c r="A164" s="108" t="s">
        <v>60</v>
      </c>
      <c r="B164" s="146" t="s">
        <v>310</v>
      </c>
      <c r="C164" s="44" t="s">
        <v>61</v>
      </c>
      <c r="D164" s="45" t="s">
        <v>211</v>
      </c>
      <c r="E164" s="46" t="s">
        <v>32</v>
      </c>
      <c r="F164" s="47">
        <v>20</v>
      </c>
      <c r="G164" s="48"/>
      <c r="H164" s="49">
        <f>ROUND(G164*F164,2)</f>
        <v>0</v>
      </c>
      <c r="I164" s="56"/>
      <c r="L164" s="59"/>
      <c r="M164" s="59"/>
      <c r="N164" s="59"/>
    </row>
    <row r="165" spans="1:14" s="60" customFormat="1" ht="30" customHeight="1">
      <c r="A165" s="108" t="s">
        <v>62</v>
      </c>
      <c r="B165" s="148" t="s">
        <v>311</v>
      </c>
      <c r="C165" s="128" t="s">
        <v>63</v>
      </c>
      <c r="D165" s="129" t="s">
        <v>189</v>
      </c>
      <c r="E165" s="162"/>
      <c r="F165" s="131"/>
      <c r="G165" s="154"/>
      <c r="H165" s="133"/>
      <c r="I165" s="56"/>
      <c r="L165" s="59"/>
      <c r="M165" s="59"/>
      <c r="N165" s="59"/>
    </row>
    <row r="166" spans="1:14" s="60" customFormat="1" ht="30" customHeight="1">
      <c r="A166" s="108" t="s">
        <v>64</v>
      </c>
      <c r="B166" s="36" t="s">
        <v>33</v>
      </c>
      <c r="C166" s="37" t="s">
        <v>65</v>
      </c>
      <c r="D166" s="38"/>
      <c r="E166" s="39"/>
      <c r="F166" s="40"/>
      <c r="G166" s="61"/>
      <c r="H166" s="42"/>
      <c r="I166" s="56"/>
      <c r="L166" s="59"/>
      <c r="M166" s="59"/>
      <c r="N166" s="59"/>
    </row>
    <row r="167" spans="1:14" s="60" customFormat="1" ht="30" customHeight="1">
      <c r="A167" s="108" t="s">
        <v>66</v>
      </c>
      <c r="B167" s="43" t="s">
        <v>154</v>
      </c>
      <c r="C167" s="37" t="s">
        <v>190</v>
      </c>
      <c r="D167" s="38"/>
      <c r="E167" s="39" t="s">
        <v>34</v>
      </c>
      <c r="F167" s="40">
        <v>400</v>
      </c>
      <c r="G167" s="41"/>
      <c r="H167" s="42">
        <f>ROUND(G167*F167,2)</f>
        <v>0</v>
      </c>
      <c r="I167" s="56"/>
      <c r="L167" s="59"/>
      <c r="M167" s="59"/>
      <c r="N167" s="59"/>
    </row>
    <row r="168" spans="1:14" s="60" customFormat="1" ht="30" customHeight="1">
      <c r="A168" s="108" t="s">
        <v>96</v>
      </c>
      <c r="B168" s="36" t="s">
        <v>44</v>
      </c>
      <c r="C168" s="37" t="s">
        <v>97</v>
      </c>
      <c r="D168" s="38"/>
      <c r="E168" s="39"/>
      <c r="F168" s="40"/>
      <c r="G168" s="61"/>
      <c r="H168" s="42"/>
      <c r="I168" s="56"/>
      <c r="L168" s="59"/>
      <c r="M168" s="59"/>
      <c r="N168" s="59"/>
    </row>
    <row r="169" spans="1:14" s="60" customFormat="1" ht="30" customHeight="1">
      <c r="A169" s="108" t="s">
        <v>98</v>
      </c>
      <c r="B169" s="43" t="s">
        <v>154</v>
      </c>
      <c r="C169" s="37" t="s">
        <v>190</v>
      </c>
      <c r="D169" s="38"/>
      <c r="E169" s="39" t="s">
        <v>34</v>
      </c>
      <c r="F169" s="40">
        <v>175</v>
      </c>
      <c r="G169" s="41"/>
      <c r="H169" s="42">
        <f>ROUND(G169*F169,2)</f>
        <v>0</v>
      </c>
      <c r="I169" s="56"/>
      <c r="L169" s="59"/>
      <c r="M169" s="59"/>
      <c r="N169" s="59"/>
    </row>
    <row r="170" spans="1:14" s="68" customFormat="1" ht="30" customHeight="1">
      <c r="A170" s="108" t="s">
        <v>191</v>
      </c>
      <c r="B170" s="54" t="s">
        <v>312</v>
      </c>
      <c r="C170" s="37" t="s">
        <v>193</v>
      </c>
      <c r="D170" s="38" t="s">
        <v>194</v>
      </c>
      <c r="E170" s="39"/>
      <c r="F170" s="40"/>
      <c r="G170" s="61"/>
      <c r="H170" s="42"/>
      <c r="I170" s="56"/>
      <c r="L170" s="59"/>
      <c r="M170" s="59"/>
      <c r="N170" s="59"/>
    </row>
    <row r="171" spans="1:14" s="69" customFormat="1" ht="30" customHeight="1">
      <c r="A171" s="108" t="s">
        <v>195</v>
      </c>
      <c r="B171" s="36" t="s">
        <v>33</v>
      </c>
      <c r="C171" s="37" t="s">
        <v>196</v>
      </c>
      <c r="D171" s="38" t="s">
        <v>2</v>
      </c>
      <c r="E171" s="39" t="s">
        <v>32</v>
      </c>
      <c r="F171" s="40">
        <v>75</v>
      </c>
      <c r="G171" s="41"/>
      <c r="H171" s="42">
        <f>ROUND(G171*F171,2)</f>
        <v>0</v>
      </c>
      <c r="I171" s="56"/>
      <c r="L171" s="59"/>
      <c r="M171" s="59"/>
      <c r="N171" s="59"/>
    </row>
    <row r="172" spans="1:8" ht="30" customHeight="1">
      <c r="A172" s="14"/>
      <c r="B172" s="135"/>
      <c r="C172" s="25" t="s">
        <v>20</v>
      </c>
      <c r="D172" s="8"/>
      <c r="E172" s="7"/>
      <c r="F172" s="6"/>
      <c r="G172" s="14"/>
      <c r="H172" s="124"/>
    </row>
    <row r="173" spans="1:14" s="55" customFormat="1" ht="30" customHeight="1">
      <c r="A173" s="53" t="s">
        <v>69</v>
      </c>
      <c r="B173" s="54" t="s">
        <v>313</v>
      </c>
      <c r="C173" s="37" t="s">
        <v>70</v>
      </c>
      <c r="D173" s="38" t="s">
        <v>219</v>
      </c>
      <c r="E173" s="39" t="s">
        <v>56</v>
      </c>
      <c r="F173" s="50">
        <v>425</v>
      </c>
      <c r="G173" s="41"/>
      <c r="H173" s="42">
        <f>ROUND(G173*F173,2)</f>
        <v>0</v>
      </c>
      <c r="I173" s="56"/>
      <c r="L173" s="59"/>
      <c r="M173" s="59"/>
      <c r="N173" s="59"/>
    </row>
    <row r="174" spans="1:8" ht="30" customHeight="1">
      <c r="A174" s="14"/>
      <c r="B174" s="135"/>
      <c r="C174" s="25" t="s">
        <v>21</v>
      </c>
      <c r="D174" s="8"/>
      <c r="E174" s="7"/>
      <c r="F174" s="6"/>
      <c r="G174" s="14"/>
      <c r="H174" s="124"/>
    </row>
    <row r="175" spans="1:19" s="78" customFormat="1" ht="30" customHeight="1">
      <c r="A175" s="126" t="s">
        <v>221</v>
      </c>
      <c r="B175" s="71" t="s">
        <v>314</v>
      </c>
      <c r="C175" s="72" t="s">
        <v>222</v>
      </c>
      <c r="D175" s="73" t="s">
        <v>197</v>
      </c>
      <c r="E175" s="74"/>
      <c r="F175" s="50"/>
      <c r="G175" s="61"/>
      <c r="H175" s="51"/>
      <c r="I175" s="75"/>
      <c r="J175" s="75"/>
      <c r="K175" s="76"/>
      <c r="L175" s="75"/>
      <c r="M175" s="75"/>
      <c r="N175" s="76"/>
      <c r="O175" s="75"/>
      <c r="P175" s="75"/>
      <c r="Q175" s="76"/>
      <c r="R175" s="77"/>
      <c r="S175" s="76"/>
    </row>
    <row r="176" spans="1:14" s="55" customFormat="1" ht="30" customHeight="1">
      <c r="A176" s="126" t="s">
        <v>223</v>
      </c>
      <c r="B176" s="79" t="s">
        <v>33</v>
      </c>
      <c r="C176" s="72" t="s">
        <v>220</v>
      </c>
      <c r="D176" s="73"/>
      <c r="E176" s="74" t="s">
        <v>39</v>
      </c>
      <c r="F176" s="50">
        <v>4</v>
      </c>
      <c r="G176" s="41"/>
      <c r="H176" s="42">
        <f>ROUND(G176*F176,2)</f>
        <v>0</v>
      </c>
      <c r="I176" s="56"/>
      <c r="L176" s="59"/>
      <c r="M176" s="59"/>
      <c r="N176" s="59"/>
    </row>
    <row r="177" spans="1:14" s="70" customFormat="1" ht="30" customHeight="1">
      <c r="A177" s="53" t="s">
        <v>109</v>
      </c>
      <c r="B177" s="54" t="s">
        <v>315</v>
      </c>
      <c r="C177" s="52" t="s">
        <v>110</v>
      </c>
      <c r="D177" s="38" t="s">
        <v>197</v>
      </c>
      <c r="E177" s="39"/>
      <c r="F177" s="50"/>
      <c r="G177" s="61"/>
      <c r="H177" s="51"/>
      <c r="I177" s="56"/>
      <c r="L177" s="59"/>
      <c r="M177" s="59"/>
      <c r="N177" s="59"/>
    </row>
    <row r="178" spans="1:14" s="70" customFormat="1" ht="30" customHeight="1">
      <c r="A178" s="53" t="s">
        <v>246</v>
      </c>
      <c r="B178" s="54" t="s">
        <v>316</v>
      </c>
      <c r="C178" s="52" t="s">
        <v>247</v>
      </c>
      <c r="D178" s="38" t="s">
        <v>197</v>
      </c>
      <c r="E178" s="39"/>
      <c r="F178" s="50"/>
      <c r="G178" s="61"/>
      <c r="H178" s="51"/>
      <c r="I178" s="56"/>
      <c r="L178" s="59"/>
      <c r="M178" s="59"/>
      <c r="N178" s="59"/>
    </row>
    <row r="179" spans="1:14" s="70" customFormat="1" ht="30" customHeight="1">
      <c r="A179" s="53" t="s">
        <v>248</v>
      </c>
      <c r="B179" s="36" t="s">
        <v>33</v>
      </c>
      <c r="C179" s="52" t="s">
        <v>267</v>
      </c>
      <c r="D179" s="38"/>
      <c r="E179" s="39" t="s">
        <v>39</v>
      </c>
      <c r="F179" s="50">
        <v>4</v>
      </c>
      <c r="G179" s="41"/>
      <c r="H179" s="42">
        <f>ROUND(G179*F179,2)</f>
        <v>0</v>
      </c>
      <c r="I179" s="56"/>
      <c r="L179" s="59"/>
      <c r="M179" s="59"/>
      <c r="N179" s="59"/>
    </row>
    <row r="180" spans="1:8" ht="30" customHeight="1">
      <c r="A180" s="14"/>
      <c r="B180" s="136"/>
      <c r="C180" s="25" t="s">
        <v>22</v>
      </c>
      <c r="D180" s="8"/>
      <c r="E180" s="7"/>
      <c r="F180" s="6"/>
      <c r="G180" s="14"/>
      <c r="H180" s="124"/>
    </row>
    <row r="181" spans="1:14" s="55" customFormat="1" ht="30" customHeight="1">
      <c r="A181" s="53" t="s">
        <v>99</v>
      </c>
      <c r="B181" s="54" t="s">
        <v>317</v>
      </c>
      <c r="C181" s="37" t="s">
        <v>119</v>
      </c>
      <c r="D181" s="38" t="s">
        <v>198</v>
      </c>
      <c r="E181" s="39" t="s">
        <v>39</v>
      </c>
      <c r="F181" s="50">
        <v>2</v>
      </c>
      <c r="G181" s="41"/>
      <c r="H181" s="42">
        <f>ROUND(G181*F181,2)</f>
        <v>0</v>
      </c>
      <c r="I181" s="56"/>
      <c r="L181" s="59"/>
      <c r="M181" s="59"/>
      <c r="N181" s="59"/>
    </row>
    <row r="182" spans="1:14" s="55" customFormat="1" ht="30" customHeight="1">
      <c r="A182" s="53" t="s">
        <v>100</v>
      </c>
      <c r="B182" s="54" t="s">
        <v>318</v>
      </c>
      <c r="C182" s="37" t="s">
        <v>120</v>
      </c>
      <c r="D182" s="38" t="s">
        <v>198</v>
      </c>
      <c r="E182" s="39" t="s">
        <v>39</v>
      </c>
      <c r="F182" s="50">
        <v>1</v>
      </c>
      <c r="G182" s="41"/>
      <c r="H182" s="42">
        <f>ROUND(G182*F182,2)</f>
        <v>0</v>
      </c>
      <c r="I182" s="56"/>
      <c r="L182" s="59"/>
      <c r="M182" s="59"/>
      <c r="N182" s="59"/>
    </row>
    <row r="183" spans="1:14" s="60" customFormat="1" ht="30" customHeight="1">
      <c r="A183" s="53" t="s">
        <v>101</v>
      </c>
      <c r="B183" s="54" t="s">
        <v>319</v>
      </c>
      <c r="C183" s="37" t="s">
        <v>121</v>
      </c>
      <c r="D183" s="38" t="s">
        <v>198</v>
      </c>
      <c r="E183" s="39" t="s">
        <v>39</v>
      </c>
      <c r="F183" s="50">
        <v>2</v>
      </c>
      <c r="G183" s="41"/>
      <c r="H183" s="42">
        <f>ROUND(G183*F183,2)</f>
        <v>0</v>
      </c>
      <c r="I183" s="56"/>
      <c r="L183" s="59"/>
      <c r="M183" s="59"/>
      <c r="N183" s="59"/>
    </row>
    <row r="184" spans="1:8" ht="30" customHeight="1">
      <c r="A184" s="14"/>
      <c r="B184" s="123"/>
      <c r="C184" s="25" t="s">
        <v>23</v>
      </c>
      <c r="D184" s="8"/>
      <c r="E184" s="5"/>
      <c r="F184" s="8"/>
      <c r="G184" s="14"/>
      <c r="H184" s="124"/>
    </row>
    <row r="185" spans="1:14" s="55" customFormat="1" ht="30" customHeight="1">
      <c r="A185" s="108" t="s">
        <v>75</v>
      </c>
      <c r="B185" s="54" t="s">
        <v>320</v>
      </c>
      <c r="C185" s="37" t="s">
        <v>76</v>
      </c>
      <c r="D185" s="38" t="s">
        <v>201</v>
      </c>
      <c r="E185" s="39"/>
      <c r="F185" s="40"/>
      <c r="G185" s="61"/>
      <c r="H185" s="42"/>
      <c r="I185" s="56"/>
      <c r="L185" s="59"/>
      <c r="M185" s="59"/>
      <c r="N185" s="59"/>
    </row>
    <row r="186" spans="1:14" s="60" customFormat="1" ht="30" customHeight="1">
      <c r="A186" s="108" t="s">
        <v>77</v>
      </c>
      <c r="B186" s="125" t="s">
        <v>33</v>
      </c>
      <c r="C186" s="44" t="s">
        <v>78</v>
      </c>
      <c r="D186" s="45"/>
      <c r="E186" s="46" t="s">
        <v>32</v>
      </c>
      <c r="F186" s="47">
        <v>985</v>
      </c>
      <c r="G186" s="48"/>
      <c r="H186" s="49">
        <f>ROUND(G186*F186,2)</f>
        <v>0</v>
      </c>
      <c r="I186" s="56"/>
      <c r="L186" s="59"/>
      <c r="M186" s="59"/>
      <c r="N186" s="59"/>
    </row>
    <row r="187" spans="1:8" s="29" customFormat="1" ht="30" customHeight="1" thickBot="1">
      <c r="A187" s="147"/>
      <c r="B187" s="139" t="str">
        <f>B136</f>
        <v>C</v>
      </c>
      <c r="C187" s="183" t="str">
        <f>C136</f>
        <v>Farnham Road - From Beaverhill Boulevard to Cherwell Road</v>
      </c>
      <c r="D187" s="184"/>
      <c r="E187" s="184"/>
      <c r="F187" s="185"/>
      <c r="G187" s="152" t="s">
        <v>15</v>
      </c>
      <c r="H187" s="153">
        <f>SUM(H136:H186)</f>
        <v>0</v>
      </c>
    </row>
    <row r="188" spans="1:8" ht="30" customHeight="1" thickTop="1">
      <c r="A188" s="33"/>
      <c r="B188" s="9"/>
      <c r="C188" s="11" t="s">
        <v>16</v>
      </c>
      <c r="D188" s="18"/>
      <c r="E188" s="1"/>
      <c r="F188" s="1"/>
      <c r="H188" s="19"/>
    </row>
    <row r="189" spans="1:8" ht="30" customHeight="1" thickBot="1">
      <c r="A189" s="15"/>
      <c r="B189" s="27" t="str">
        <f>B6</f>
        <v>A</v>
      </c>
      <c r="C189" s="168" t="str">
        <f>C6</f>
        <v>De Bourmont Avenue - From Autumnwood Road to Elizabeth Road</v>
      </c>
      <c r="D189" s="169"/>
      <c r="E189" s="169"/>
      <c r="F189" s="170"/>
      <c r="G189" s="15" t="s">
        <v>15</v>
      </c>
      <c r="H189" s="15">
        <f>H76</f>
        <v>0</v>
      </c>
    </row>
    <row r="190" spans="1:8" ht="30" customHeight="1" thickBot="1" thickTop="1">
      <c r="A190" s="15"/>
      <c r="B190" s="27" t="str">
        <f>B77</f>
        <v>B</v>
      </c>
      <c r="C190" s="171" t="str">
        <f>C77</f>
        <v>Berrydale Avenue - From St. Mary's Road to St. David Road</v>
      </c>
      <c r="D190" s="172"/>
      <c r="E190" s="172"/>
      <c r="F190" s="173"/>
      <c r="G190" s="15" t="s">
        <v>15</v>
      </c>
      <c r="H190" s="15">
        <f>H135</f>
        <v>0</v>
      </c>
    </row>
    <row r="191" spans="1:8" ht="30" customHeight="1" thickBot="1" thickTop="1">
      <c r="A191" s="15"/>
      <c r="B191" s="27" t="str">
        <f>B136</f>
        <v>C</v>
      </c>
      <c r="C191" s="171" t="str">
        <f>C136</f>
        <v>Farnham Road - From Beaverhill Boulevard to Cherwell Road</v>
      </c>
      <c r="D191" s="172"/>
      <c r="E191" s="172"/>
      <c r="F191" s="173"/>
      <c r="G191" s="15" t="s">
        <v>15</v>
      </c>
      <c r="H191" s="15">
        <f>H187</f>
        <v>0</v>
      </c>
    </row>
    <row r="192" spans="1:8" s="26" customFormat="1" ht="30" customHeight="1" thickTop="1">
      <c r="A192" s="14"/>
      <c r="B192" s="186" t="s">
        <v>28</v>
      </c>
      <c r="C192" s="187"/>
      <c r="D192" s="187"/>
      <c r="E192" s="187"/>
      <c r="F192" s="187"/>
      <c r="G192" s="174">
        <f>SUM(H189:H191)</f>
        <v>0</v>
      </c>
      <c r="H192" s="175"/>
    </row>
    <row r="193" spans="1:8" ht="30" customHeight="1">
      <c r="A193" s="14"/>
      <c r="B193" s="176" t="s">
        <v>26</v>
      </c>
      <c r="C193" s="177"/>
      <c r="D193" s="177"/>
      <c r="E193" s="177"/>
      <c r="F193" s="177"/>
      <c r="G193" s="177"/>
      <c r="H193" s="178"/>
    </row>
    <row r="194" spans="1:8" ht="30" customHeight="1">
      <c r="A194" s="14"/>
      <c r="B194" s="179" t="s">
        <v>27</v>
      </c>
      <c r="C194" s="177"/>
      <c r="D194" s="177"/>
      <c r="E194" s="177"/>
      <c r="F194" s="177"/>
      <c r="G194" s="177"/>
      <c r="H194" s="178"/>
    </row>
    <row r="195" spans="1:8" ht="30" customHeight="1">
      <c r="A195" s="34"/>
      <c r="B195" s="30"/>
      <c r="C195" s="31"/>
      <c r="D195" s="32"/>
      <c r="E195" s="31"/>
      <c r="F195" s="31"/>
      <c r="G195" s="20"/>
      <c r="H195" s="21"/>
    </row>
  </sheetData>
  <sheetProtection password="C59C" sheet="1" objects="1" selectLockedCells="1"/>
  <mergeCells count="13">
    <mergeCell ref="B193:H193"/>
    <mergeCell ref="B194:H194"/>
    <mergeCell ref="C6:F6"/>
    <mergeCell ref="C187:F187"/>
    <mergeCell ref="B192:F192"/>
    <mergeCell ref="C77:F77"/>
    <mergeCell ref="C76:F76"/>
    <mergeCell ref="C135:F135"/>
    <mergeCell ref="C136:F136"/>
    <mergeCell ref="C189:F189"/>
    <mergeCell ref="C190:F190"/>
    <mergeCell ref="C191:F191"/>
    <mergeCell ref="G192:H192"/>
  </mergeCells>
  <conditionalFormatting sqref="D12 D23">
    <cfRule type="cellIs" priority="6" dxfId="0" operator="equal" stopIfTrue="1">
      <formula>"CW 2130-R11"</formula>
    </cfRule>
    <cfRule type="cellIs" priority="7" dxfId="0" operator="equal" stopIfTrue="1">
      <formula>"CW 3120-R2"</formula>
    </cfRule>
    <cfRule type="cellIs" priority="8" dxfId="0" operator="equal" stopIfTrue="1">
      <formula>"CW 3240-R7"</formula>
    </cfRule>
  </conditionalFormatting>
  <conditionalFormatting sqref="D62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85 G90 G97:G98 G100 G102 G159 G156 G154 G144 G146 G148:G149 G142 G140 G112 G114 G117 G120 G132 G125 G177:G178 G175 G170 G168 G165:G166 G10 G18 G20 G26:G27 G24 G37 G34 G40 G45:G46 G48 G51 G56 G53 G73 G65 G81:G82 G60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86 G103 G99 G101 G92:G96 G105:G108 G157:G158 G155 G145 G150:G153 G141 G143 G147 G138 G110 G113 G115:G116 G118:G119 G121:G122 G133:G134 G124 G126:G130 G161:G164 G179 G181:G183 G176 G173 G171 G169 G167 G61:G63 G8:G9 G19 G21:G23 G25 G28:G33 G83:G89 G35:G36 G42:G44 G49 G47 G52 G38:G39 G11:G16 G66:G71 G74:G75 G79 G54:G55 G57:G59">
      <formula1>IF(G186&gt;=0.01,ROUND(G186,2),0.01)</formula1>
    </dataValidation>
  </dataValidations>
  <printOptions/>
  <pageMargins left="0.5" right="0.5" top="0.75" bottom="0.75" header="0.25" footer="0.25"/>
  <pageSetup horizontalDpi="600" verticalDpi="600" orientation="portrait" scale="65" r:id="rId1"/>
  <headerFooter alignWithMargins="0">
    <oddHeader>&amp;L&amp;10The City of Winnipeg
Bid Opportunity No. 271-2010 
&amp;XTemplate Version: C420091214 - RW&amp;R&amp;10Bid Submission
Page &amp;P+3 of 16</oddHeader>
    <oddFooter xml:space="preserve">&amp;R__________________
Name of Bidder                    </oddFooter>
  </headerFooter>
  <rowBreaks count="6" manualBreakCount="6">
    <brk id="33" min="1" max="7" man="1"/>
    <brk id="63" min="1" max="7" man="1"/>
    <brk id="76" min="1" max="7" man="1"/>
    <brk id="135" min="1" max="7" man="1"/>
    <brk id="164" min="1" max="7" man="1"/>
    <brk id="18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December 2008
File Size 75,776
Checked by: lwballard
Date: April 22, 2010, 2:58:21 p.m.
File size: 75,264</dc:description>
  <cp:lastModifiedBy>hpheifer</cp:lastModifiedBy>
  <cp:lastPrinted>2010-04-22T19:58:19Z</cp:lastPrinted>
  <dcterms:created xsi:type="dcterms:W3CDTF">1999-03-31T15:44:33Z</dcterms:created>
  <dcterms:modified xsi:type="dcterms:W3CDTF">2010-04-22T21:27:40Z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